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cetni\Desktop\uzávěrka, DPP\Audit\2025\"/>
    </mc:Choice>
  </mc:AlternateContent>
  <bookViews>
    <workbookView xWindow="0" yWindow="0" windowWidth="28800" windowHeight="12435" activeTab="1"/>
  </bookViews>
  <sheets>
    <sheet name="Rozvaha" sheetId="1" r:id="rId1"/>
    <sheet name="Výkaz ZZD" sheetId="2" r:id="rId2"/>
    <sheet name="Výkaz ZZU" sheetId="4" r:id="rId3"/>
    <sheet name="Cashflow" sheetId="3" r:id="rId4"/>
    <sheet name="Výkaz PZVK" sheetId="6" r:id="rId5"/>
  </sheets>
  <definedNames>
    <definedName name="DataSloupce" localSheetId="0">Rozvaha!$D:$G</definedName>
    <definedName name="DataSloupce" localSheetId="1">'Výkaz ZZD'!$E:$F</definedName>
    <definedName name="_xlnm.Print_Area" localSheetId="1">'Výkaz ZZD'!$A$1:$F$82</definedName>
    <definedName name="_xlnm.Print_Area" localSheetId="2">'Výkaz ZZU'!$A$1:$F$63</definedName>
  </definedNames>
  <calcPr calcId="152511"/>
</workbook>
</file>

<file path=xl/calcChain.xml><?xml version="1.0" encoding="utf-8"?>
<calcChain xmlns="http://schemas.openxmlformats.org/spreadsheetml/2006/main">
  <c r="E36" i="2" l="1"/>
  <c r="F32" i="2"/>
  <c r="E32" i="2"/>
  <c r="E27" i="2"/>
  <c r="F27" i="2"/>
  <c r="F46" i="2" l="1"/>
  <c r="G161" i="1" l="1"/>
  <c r="E161" i="1"/>
  <c r="E82" i="1"/>
  <c r="F82" i="1"/>
  <c r="G82" i="1"/>
  <c r="D82" i="1"/>
  <c r="G106" i="1"/>
  <c r="G104" i="1" s="1"/>
  <c r="E106" i="1"/>
  <c r="E104" i="1" s="1"/>
  <c r="F58" i="2"/>
  <c r="E58" i="2"/>
  <c r="F54" i="2"/>
  <c r="E54" i="2"/>
  <c r="F50" i="2"/>
  <c r="E50" i="2"/>
  <c r="F63" i="2"/>
  <c r="E46" i="2"/>
  <c r="E63" i="2" s="1"/>
  <c r="F26" i="2"/>
  <c r="E26" i="2"/>
  <c r="F15" i="2"/>
  <c r="E15" i="2"/>
  <c r="G153" i="1"/>
  <c r="E153" i="1"/>
  <c r="G144" i="1"/>
  <c r="G143" i="1" s="1"/>
  <c r="E144" i="1"/>
  <c r="E143" i="1" s="1"/>
  <c r="G138" i="1"/>
  <c r="E138" i="1"/>
  <c r="G128" i="1"/>
  <c r="G127" i="1" s="1"/>
  <c r="G126" i="1" s="1"/>
  <c r="E128" i="1"/>
  <c r="E127" i="1" s="1"/>
  <c r="E126" i="1" s="1"/>
  <c r="D92" i="1"/>
  <c r="E89" i="1"/>
  <c r="F89" i="1"/>
  <c r="G89" i="1"/>
  <c r="D89" i="1"/>
  <c r="E86" i="1"/>
  <c r="F86" i="1"/>
  <c r="G86" i="1"/>
  <c r="D86" i="1"/>
  <c r="E75" i="1"/>
  <c r="E71" i="1"/>
  <c r="F75" i="1"/>
  <c r="F71" i="1"/>
  <c r="G75" i="1"/>
  <c r="G71" i="1"/>
  <c r="D75" i="1"/>
  <c r="D71" i="1"/>
  <c r="E66" i="1"/>
  <c r="E61" i="1" s="1"/>
  <c r="E60" i="1" s="1"/>
  <c r="F66" i="1"/>
  <c r="F61" i="1" s="1"/>
  <c r="F60" i="1" s="1"/>
  <c r="G66" i="1"/>
  <c r="G61" i="1" s="1"/>
  <c r="G60" i="1" s="1"/>
  <c r="D66" i="1"/>
  <c r="D61" i="1"/>
  <c r="D60" i="1" s="1"/>
  <c r="E55" i="1"/>
  <c r="E52" i="1"/>
  <c r="E51" i="1" s="1"/>
  <c r="F55" i="1"/>
  <c r="F52" i="1" s="1"/>
  <c r="F51" i="1" s="1"/>
  <c r="G55" i="1"/>
  <c r="G52" i="1" s="1"/>
  <c r="G51" i="1" s="1"/>
  <c r="D55" i="1"/>
  <c r="D52" i="1" s="1"/>
  <c r="E46" i="1"/>
  <c r="E39" i="1" s="1"/>
  <c r="F46" i="1"/>
  <c r="F39" i="1" s="1"/>
  <c r="G46" i="1"/>
  <c r="G39" i="1" s="1"/>
  <c r="D46" i="1"/>
  <c r="D39" i="1" s="1"/>
  <c r="E36" i="1"/>
  <c r="G36" i="1"/>
  <c r="D36" i="1"/>
  <c r="E32" i="1"/>
  <c r="G32" i="1"/>
  <c r="D32" i="1"/>
  <c r="F30" i="1"/>
  <c r="F31" i="1"/>
  <c r="F33" i="1"/>
  <c r="F34" i="1"/>
  <c r="F32" i="1" s="1"/>
  <c r="F35" i="1"/>
  <c r="F28" i="1"/>
  <c r="E27" i="1"/>
  <c r="E26" i="1" s="1"/>
  <c r="G27" i="1"/>
  <c r="D27" i="1"/>
  <c r="D26" i="1"/>
  <c r="E18" i="1"/>
  <c r="G18" i="1"/>
  <c r="G16" i="1" s="1"/>
  <c r="E23" i="1"/>
  <c r="E16" i="1" s="1"/>
  <c r="E15" i="1" s="1"/>
  <c r="E13" i="1" s="1"/>
  <c r="G23" i="1"/>
  <c r="F22" i="1"/>
  <c r="F21" i="1"/>
  <c r="F20" i="1"/>
  <c r="F19" i="1"/>
  <c r="F18" i="1" s="1"/>
  <c r="D23" i="1"/>
  <c r="D18" i="1"/>
  <c r="D16" i="1" s="1"/>
  <c r="D15" i="1" s="1"/>
  <c r="F24" i="1"/>
  <c r="F23" i="1"/>
  <c r="F25" i="1"/>
  <c r="D16" i="3"/>
  <c r="D23" i="3" s="1"/>
  <c r="D29" i="3" s="1"/>
  <c r="D35" i="3" s="1"/>
  <c r="E16" i="3"/>
  <c r="E23" i="3" s="1"/>
  <c r="E29" i="3" s="1"/>
  <c r="E35" i="3" s="1"/>
  <c r="D24" i="3"/>
  <c r="E24" i="3"/>
  <c r="D40" i="3"/>
  <c r="E40" i="3"/>
  <c r="D43" i="3"/>
  <c r="D50" i="3" s="1"/>
  <c r="E43" i="3"/>
  <c r="E50" i="3" s="1"/>
  <c r="F17" i="1"/>
  <c r="F16" i="1" s="1"/>
  <c r="F29" i="1"/>
  <c r="F27" i="1"/>
  <c r="F37" i="1"/>
  <c r="F38" i="1"/>
  <c r="F36" i="1" s="1"/>
  <c r="E92" i="1"/>
  <c r="F92" i="1"/>
  <c r="G92" i="1"/>
  <c r="E100" i="1"/>
  <c r="G100" i="1"/>
  <c r="E112" i="1"/>
  <c r="G112" i="1"/>
  <c r="E115" i="1"/>
  <c r="G115" i="1"/>
  <c r="E121" i="1"/>
  <c r="G121" i="1"/>
  <c r="G120" i="1" s="1"/>
  <c r="E164" i="1"/>
  <c r="G164" i="1"/>
  <c r="D15" i="6"/>
  <c r="D17" i="6"/>
  <c r="D26" i="6" s="1"/>
  <c r="E15" i="6"/>
  <c r="E17" i="6" s="1"/>
  <c r="E26" i="6" s="1"/>
  <c r="F15" i="6"/>
  <c r="F17" i="6"/>
  <c r="F26" i="6" s="1"/>
  <c r="G15" i="6"/>
  <c r="G17" i="6" s="1"/>
  <c r="G26" i="6" s="1"/>
  <c r="H15" i="6"/>
  <c r="H17" i="6"/>
  <c r="H26" i="6" s="1"/>
  <c r="I15" i="6"/>
  <c r="I17" i="6" s="1"/>
  <c r="I26" i="6" s="1"/>
  <c r="J15" i="6"/>
  <c r="J17" i="6"/>
  <c r="J26" i="6" s="1"/>
  <c r="K15" i="6"/>
  <c r="K17" i="6" s="1"/>
  <c r="K26" i="6" s="1"/>
  <c r="E23" i="2"/>
  <c r="E21" i="2" s="1"/>
  <c r="F23" i="2"/>
  <c r="F21" i="2" s="1"/>
  <c r="E65" i="2"/>
  <c r="F65" i="2"/>
  <c r="E15" i="4"/>
  <c r="E20" i="4"/>
  <c r="E44" i="4" s="1"/>
  <c r="F15" i="4"/>
  <c r="F20" i="4"/>
  <c r="E23" i="4"/>
  <c r="E38" i="4"/>
  <c r="F23" i="4"/>
  <c r="F38" i="4" s="1"/>
  <c r="E41" i="4"/>
  <c r="F41" i="4"/>
  <c r="E47" i="4"/>
  <c r="E50" i="4" s="1"/>
  <c r="F47" i="4"/>
  <c r="F50" i="4" s="1"/>
  <c r="G26" i="1"/>
  <c r="E52" i="4" l="1"/>
  <c r="E51" i="3"/>
  <c r="E52" i="3" s="1"/>
  <c r="F44" i="4"/>
  <c r="F52" i="4" s="1"/>
  <c r="F53" i="4"/>
  <c r="E120" i="1"/>
  <c r="F26" i="1"/>
  <c r="F15" i="1" s="1"/>
  <c r="F13" i="1" s="1"/>
  <c r="E118" i="1" s="1"/>
  <c r="E99" i="1" s="1"/>
  <c r="E98" i="1" s="1"/>
  <c r="D51" i="3"/>
  <c r="D52" i="3" s="1"/>
  <c r="G15" i="1"/>
  <c r="G13" i="1" s="1"/>
  <c r="G118" i="1" s="1"/>
  <c r="G99" i="1" s="1"/>
  <c r="G98" i="1" s="1"/>
  <c r="D51" i="1"/>
  <c r="D13" i="1" s="1"/>
  <c r="E53" i="4"/>
  <c r="F42" i="2"/>
  <c r="F64" i="2" s="1"/>
  <c r="F68" i="2" s="1"/>
  <c r="F70" i="2" s="1"/>
  <c r="E42" i="2"/>
  <c r="E64" i="2" s="1"/>
  <c r="E68" i="2" s="1"/>
  <c r="E70" i="2" s="1"/>
</calcChain>
</file>

<file path=xl/sharedStrings.xml><?xml version="1.0" encoding="utf-8"?>
<sst xmlns="http://schemas.openxmlformats.org/spreadsheetml/2006/main" count="1004" uniqueCount="765">
  <si>
    <t>ozn.</t>
  </si>
  <si>
    <t>a</t>
  </si>
  <si>
    <t>A.</t>
  </si>
  <si>
    <t>B.</t>
  </si>
  <si>
    <t>B.I.</t>
  </si>
  <si>
    <t>B.I.1.</t>
  </si>
  <si>
    <t xml:space="preserve">     2.</t>
  </si>
  <si>
    <t xml:space="preserve">     3.</t>
  </si>
  <si>
    <t>B.II.</t>
  </si>
  <si>
    <t>B.II.1.</t>
  </si>
  <si>
    <t xml:space="preserve">      2.</t>
  </si>
  <si>
    <t>B.III.</t>
  </si>
  <si>
    <t>B.III.1.</t>
  </si>
  <si>
    <t>C.</t>
  </si>
  <si>
    <t>C.I.</t>
  </si>
  <si>
    <t>C.I.1.</t>
  </si>
  <si>
    <t>C.II.</t>
  </si>
  <si>
    <t>C.II.1.</t>
  </si>
  <si>
    <t>C.III.</t>
  </si>
  <si>
    <t>C.III.1.</t>
  </si>
  <si>
    <t>C.IV.</t>
  </si>
  <si>
    <t>C.IV.1.</t>
  </si>
  <si>
    <t>D.</t>
  </si>
  <si>
    <t>D.I.</t>
  </si>
  <si>
    <t>D.I.1.</t>
  </si>
  <si>
    <t>ozn.     a</t>
  </si>
  <si>
    <t>A.I.</t>
  </si>
  <si>
    <t>A.I.1.</t>
  </si>
  <si>
    <t>A.II.</t>
  </si>
  <si>
    <t>A.II.1.</t>
  </si>
  <si>
    <t>A.III.</t>
  </si>
  <si>
    <t>A.III.1.</t>
  </si>
  <si>
    <t>A.IV.</t>
  </si>
  <si>
    <t>A.IV.1.</t>
  </si>
  <si>
    <t>A K T I V A</t>
  </si>
  <si>
    <t>b</t>
  </si>
  <si>
    <t>Software</t>
  </si>
  <si>
    <t>Pozemky</t>
  </si>
  <si>
    <t>Pěstitelské celky trvalých porostů</t>
  </si>
  <si>
    <t>Materiál</t>
  </si>
  <si>
    <t>Nedokončená výroba a polotovary</t>
  </si>
  <si>
    <t>Výrobky</t>
  </si>
  <si>
    <t>Zboží</t>
  </si>
  <si>
    <t>Poskytnuté zálohy na zásoby</t>
  </si>
  <si>
    <t>Jiné pohledávky</t>
  </si>
  <si>
    <t>Odložená daňová pohledávka</t>
  </si>
  <si>
    <t>Náklady příštích období</t>
  </si>
  <si>
    <t>Příjmy příštích období</t>
  </si>
  <si>
    <t>Dohadné účty aktivní</t>
  </si>
  <si>
    <t>P A S I V A                                                        b</t>
  </si>
  <si>
    <t>Statutární a ostatní fondy</t>
  </si>
  <si>
    <t>Ostatní rezervy</t>
  </si>
  <si>
    <t>Dlouhodobé přijaté zálohy</t>
  </si>
  <si>
    <t>Dlouhodobé směnky k úhradě</t>
  </si>
  <si>
    <t>Závazky k zaměstnancům</t>
  </si>
  <si>
    <t>Stát - daňové závazky a dotace</t>
  </si>
  <si>
    <t>Odložený daňový závazek</t>
  </si>
  <si>
    <t>Jiné závazky</t>
  </si>
  <si>
    <t>Krátkodobé finanční výpomoci</t>
  </si>
  <si>
    <t>Výdaje příštích období</t>
  </si>
  <si>
    <t>Výnosy příštích období</t>
  </si>
  <si>
    <t>Dohadné účty pasivní</t>
  </si>
  <si>
    <t>řád.</t>
  </si>
  <si>
    <t>c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</si>
  <si>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</si>
  <si>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</si>
  <si>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</si>
  <si>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</si>
  <si>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</si>
  <si>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</si>
  <si>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</si>
  <si>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</si>
  <si>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</si>
  <si>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</si>
  <si>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</si>
  <si>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</si>
  <si>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</si>
  <si>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</si>
  <si>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</si>
  <si>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</si>
  <si>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</si>
  <si>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</si>
  <si>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</si>
  <si>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</si>
  <si>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</si>
  <si>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</si>
  <si>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</si>
  <si>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</si>
  <si>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</si>
  <si>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</si>
  <si>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</si>
  <si>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</si>
  <si>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</si>
  <si>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</si>
  <si>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</si>
  <si>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</si>
  <si>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</si>
  <si>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</si>
  <si>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</si>
  <si>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</si>
  <si>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</si>
  <si>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</si>
  <si>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</si>
  <si>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</si>
  <si>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</si>
  <si>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</si>
  <si>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</si>
  <si>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</si>
  <si>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</si>
  <si>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</si>
  <si>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</si>
  <si>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</si>
  <si>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</si>
  <si>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</si>
  <si>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</si>
  <si>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</si>
  <si>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</si>
  <si>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</si>
  <si>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</si>
  <si>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</si>
  <si>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</si>
  <si>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</si>
  <si>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</si>
  <si>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</si>
  <si>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řád.    c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</si>
  <si>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</si>
  <si>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</si>
  <si>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</si>
  <si>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</si>
  <si>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</si>
  <si>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</si>
  <si>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</si>
  <si>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</si>
  <si>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</si>
  <si>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</si>
  <si>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</si>
  <si>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</si>
  <si>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</si>
  <si>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</si>
  <si>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</si>
  <si>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</si>
  <si>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</si>
  <si>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</si>
  <si>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</si>
  <si>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</si>
  <si>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</si>
  <si>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</si>
  <si>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</si>
  <si>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</si>
  <si>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</si>
  <si>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</si>
  <si>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</si>
  <si>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</si>
  <si>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</si>
  <si>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</si>
  <si>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</si>
  <si>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</si>
  <si>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</si>
  <si>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</si>
  <si>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</si>
  <si>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</si>
  <si>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</si>
  <si>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</si>
  <si>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</si>
  <si>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</si>
  <si>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</si>
  <si>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</si>
  <si>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</si>
  <si>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</si>
  <si>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</si>
  <si>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</si>
  <si>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</si>
  <si>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</si>
  <si>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</si>
  <si>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Brutto             1</t>
  </si>
  <si>
    <t>Běžné účetní období</t>
  </si>
  <si>
    <t>Korekce          2</t>
  </si>
  <si>
    <t>Stav v běžném účet. období  5</t>
  </si>
  <si>
    <t>Netto               3</t>
  </si>
  <si>
    <t>Minulé úč. období</t>
  </si>
  <si>
    <t>Netto               4</t>
  </si>
  <si>
    <t>Stav v minulém účet. období  6</t>
  </si>
  <si>
    <t>Označení</t>
  </si>
  <si>
    <t>I.</t>
  </si>
  <si>
    <t>E.</t>
  </si>
  <si>
    <t>III.</t>
  </si>
  <si>
    <t>F.</t>
  </si>
  <si>
    <t>IV.</t>
  </si>
  <si>
    <t>G.</t>
  </si>
  <si>
    <t>V.</t>
  </si>
  <si>
    <t>H.</t>
  </si>
  <si>
    <t>VI.</t>
  </si>
  <si>
    <t>J.</t>
  </si>
  <si>
    <t>*</t>
  </si>
  <si>
    <t>VIII.</t>
  </si>
  <si>
    <t>K.</t>
  </si>
  <si>
    <t>X.</t>
  </si>
  <si>
    <t>L.</t>
  </si>
  <si>
    <t>M.</t>
  </si>
  <si>
    <t>**</t>
  </si>
  <si>
    <t>T.</t>
  </si>
  <si>
    <t>***</t>
  </si>
  <si>
    <t xml:space="preserve">k </t>
  </si>
  <si>
    <t>TEXT</t>
  </si>
  <si>
    <t>Tržby za prodej zboží</t>
  </si>
  <si>
    <t>Náklady vynaložené na prodané zboží</t>
  </si>
  <si>
    <t>Spotřeba materiálu a energie</t>
  </si>
  <si>
    <t>Služby</t>
  </si>
  <si>
    <t>Mzdové náklady</t>
  </si>
  <si>
    <t>Daně a poplatky</t>
  </si>
  <si>
    <t>Výnosy z krátkodobého finančního majetku</t>
  </si>
  <si>
    <t>Výnosové úroky</t>
  </si>
  <si>
    <t>Nákladové úroky</t>
  </si>
  <si>
    <t>Ostatní finanční výnosy</t>
  </si>
  <si>
    <t>Ostatní finanční náklady</t>
  </si>
  <si>
    <t>Převod finančních výnosů</t>
  </si>
  <si>
    <t>Převod finančních nákladů</t>
  </si>
  <si>
    <t>Daň z příjmů za běžnou činnost</t>
  </si>
  <si>
    <t>- splatná</t>
  </si>
  <si>
    <t>- odložená</t>
  </si>
  <si>
    <t>Mimořádné výnosy</t>
  </si>
  <si>
    <t>Mimořádné náklady</t>
  </si>
  <si>
    <t>Daň z příjmů z mimořádné činnosti</t>
  </si>
  <si>
    <t>Mimořádný hospodářský výsledek</t>
  </si>
  <si>
    <t>Převod podílu na hospodářském výsledku společníkům</t>
  </si>
  <si>
    <t>Číslo řádku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</si>
  <si>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</si>
  <si>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</si>
  <si>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</si>
  <si>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</si>
  <si>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</si>
  <si>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</si>
  <si>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</si>
  <si>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</si>
  <si>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</si>
  <si>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</si>
  <si>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</si>
  <si>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</si>
  <si>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</si>
  <si>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</si>
  <si>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</si>
  <si>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</si>
  <si>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</si>
  <si>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</si>
  <si>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</si>
  <si>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</si>
  <si>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</si>
  <si>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</si>
  <si>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</si>
  <si>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</si>
  <si>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</si>
  <si>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</si>
  <si>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</si>
  <si>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</si>
  <si>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</si>
  <si>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</si>
  <si>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</si>
  <si>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</si>
  <si>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</si>
  <si>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</si>
  <si>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</si>
  <si>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</si>
  <si>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</si>
  <si>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</si>
  <si>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</si>
  <si>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</si>
  <si>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52</t>
  </si>
  <si>
    <t>53</t>
  </si>
  <si>
    <t>54</t>
  </si>
  <si>
    <t>55</t>
  </si>
  <si>
    <t>56</t>
  </si>
  <si>
    <t xml:space="preserve">     Název a sídlo účetní jednotky</t>
  </si>
  <si>
    <t>Skutečnost v účetním období</t>
  </si>
  <si>
    <t>sledovaném               1</t>
  </si>
  <si>
    <t>minulém                   2</t>
  </si>
  <si>
    <t xml:space="preserve">Název a sídlo účetní jednotky           </t>
  </si>
  <si>
    <t xml:space="preserve">v plném rozsahu   </t>
  </si>
  <si>
    <t>IČO</t>
  </si>
  <si>
    <t>ROZVAHA</t>
  </si>
  <si>
    <t>Stav peněž. prostř. a peněž. ekvival. na začátku období</t>
  </si>
  <si>
    <t>Peněžní toky z hlavní vydělečné činnosti (provozní činn.)</t>
  </si>
  <si>
    <t>Účetní zisk nebo ztráta z běžné činnosti před zdaněním</t>
  </si>
  <si>
    <t>A.1</t>
  </si>
  <si>
    <t>Úpravy o nepeněžní operace</t>
  </si>
  <si>
    <t>A.1.1</t>
  </si>
  <si>
    <t>P</t>
  </si>
  <si>
    <t>Z</t>
  </si>
  <si>
    <t>A.1.2</t>
  </si>
  <si>
    <t>A.1.3</t>
  </si>
  <si>
    <t>A.1.4</t>
  </si>
  <si>
    <t>A.1.5</t>
  </si>
  <si>
    <t>A.1.6</t>
  </si>
  <si>
    <t>A*</t>
  </si>
  <si>
    <t>A.2</t>
  </si>
  <si>
    <t>A.2.1</t>
  </si>
  <si>
    <t>A.2.2</t>
  </si>
  <si>
    <t>A.2.3</t>
  </si>
  <si>
    <t>A**</t>
  </si>
  <si>
    <t>A.3</t>
  </si>
  <si>
    <t>A.4</t>
  </si>
  <si>
    <t>A.5</t>
  </si>
  <si>
    <t>A.6</t>
  </si>
  <si>
    <t>A***</t>
  </si>
  <si>
    <t>B.1</t>
  </si>
  <si>
    <t>B.2</t>
  </si>
  <si>
    <t>B.3</t>
  </si>
  <si>
    <t>B***</t>
  </si>
  <si>
    <t>C.1</t>
  </si>
  <si>
    <t>C.2</t>
  </si>
  <si>
    <t>C.2.1</t>
  </si>
  <si>
    <t>C.2.2</t>
  </si>
  <si>
    <t>C.2.3</t>
  </si>
  <si>
    <t>C.2.4</t>
  </si>
  <si>
    <t>C.2.5</t>
  </si>
  <si>
    <t>C.2.6</t>
  </si>
  <si>
    <t>C***</t>
  </si>
  <si>
    <t>F</t>
  </si>
  <si>
    <t>R</t>
  </si>
  <si>
    <t>Změna stavu rezerv a změny zůstatků přech. účtů</t>
  </si>
  <si>
    <t>Změna stavu zásob</t>
  </si>
  <si>
    <t>Přijaté úroky</t>
  </si>
  <si>
    <t>Peněžní toky z investiční činnosti</t>
  </si>
  <si>
    <t>Čistý peněžní tok z provozní činnosti</t>
  </si>
  <si>
    <t>Příjmy z prodeje stálých aktiv</t>
  </si>
  <si>
    <t>Peněžní toky z finanční činnosti</t>
  </si>
  <si>
    <t>Úhrada ztráty společníky</t>
  </si>
  <si>
    <t>Přímé platby na vrub fondů</t>
  </si>
  <si>
    <t>Přijaté dividendy a podíly na zisku</t>
  </si>
  <si>
    <t>Přehled o peněžních tocích</t>
  </si>
  <si>
    <t>CASH FLOW</t>
  </si>
  <si>
    <t>Minimální závazný výčet informací</t>
  </si>
  <si>
    <t>uvedený ve vyhlášce MF ČR</t>
  </si>
  <si>
    <t>č. 500/2002 Sb. Příloze č. 1</t>
  </si>
  <si>
    <t>Pohledávky za upsaný základní kapitál</t>
  </si>
  <si>
    <t>Goodwill</t>
  </si>
  <si>
    <t>Nedokončený dlouhodobý nehmotný majetek</t>
  </si>
  <si>
    <t>Poskytnuté zálohy na dlouhodobý nehmotný majetek</t>
  </si>
  <si>
    <t>Stavby</t>
  </si>
  <si>
    <t>Jiný dlouhodobý hmotný majetek</t>
  </si>
  <si>
    <t>Nedokončený dlouhodobý hmotný majetek</t>
  </si>
  <si>
    <t>Poskytnuté zálohy na dlouhodobý hmotný majetek</t>
  </si>
  <si>
    <t>Ostatní dlouhodobé cenné papíry a podíly</t>
  </si>
  <si>
    <t>Pohledávky z obchodních vztahů</t>
  </si>
  <si>
    <t>Sociální zabezpečení a zdravotní pojištění</t>
  </si>
  <si>
    <t>Komplexní náklady příštích období</t>
  </si>
  <si>
    <t xml:space="preserve">Základní kapitál                      </t>
  </si>
  <si>
    <t>Změny základního kapitálu</t>
  </si>
  <si>
    <t>Oceňovací rozdíly z přecenění majetku a závazků</t>
  </si>
  <si>
    <t>Rezervy podle zvláštních právních předpisů</t>
  </si>
  <si>
    <t>Rezerva na důchody a podobné závazky</t>
  </si>
  <si>
    <t>Rezerva na daň z příjmů</t>
  </si>
  <si>
    <t>Závazky z obchodních vztahů</t>
  </si>
  <si>
    <t>Závazky ze sociálního zabezpečení a zdravotního pojištění</t>
  </si>
  <si>
    <t>111</t>
  </si>
  <si>
    <t>112</t>
  </si>
  <si>
    <t>Krátkodobé přijaté zálohy</t>
  </si>
  <si>
    <t>113</t>
  </si>
  <si>
    <t>114</t>
  </si>
  <si>
    <t>115</t>
  </si>
  <si>
    <t>116</t>
  </si>
  <si>
    <t>117</t>
  </si>
  <si>
    <t>118</t>
  </si>
  <si>
    <t>119</t>
  </si>
  <si>
    <t>VÝKAZ ZISKU A ZTRÁTY</t>
  </si>
  <si>
    <t>druhové členění</t>
  </si>
  <si>
    <t>Náklady na sociální zabezpečení a zdravotní pojištění</t>
  </si>
  <si>
    <t>III.1.</t>
  </si>
  <si>
    <t xml:space="preserve">Tržby z prodeje dlouhodobého majetku </t>
  </si>
  <si>
    <t>III.2.</t>
  </si>
  <si>
    <t>Tržby z prodeje materiálu</t>
  </si>
  <si>
    <t xml:space="preserve">Zůstatková cena prodaného dlouhodobého majetku </t>
  </si>
  <si>
    <t>Provozní výsledek hospodaření</t>
  </si>
  <si>
    <t>Prodané cenné papíry a podíly</t>
  </si>
  <si>
    <t>Výnosy z dlouhodobého finančního majetku</t>
  </si>
  <si>
    <t>Výnosy z podílů v ovládaných a řízených osobách a v účetních jednotkách pod podstatným vlivem</t>
  </si>
  <si>
    <t>Výnosy z ostatního dlouhodobého finančního majetku</t>
  </si>
  <si>
    <t>Náklady z finančního majetku</t>
  </si>
  <si>
    <t>IX.</t>
  </si>
  <si>
    <t>Výnosy z přecenění cenných papírů a derivátů</t>
  </si>
  <si>
    <t>Náklady z přecenění cenných papírů a derivátů</t>
  </si>
  <si>
    <t>Změna stavu rezerv a opravných položek ve finanční oblasti</t>
  </si>
  <si>
    <t>Finanční výsledek hospodaření</t>
  </si>
  <si>
    <t>Výsledek hospodaření za běžnou činnost</t>
  </si>
  <si>
    <t>Odpisy stálých aktiv a umořování opravné položky k nabytému majetku</t>
  </si>
  <si>
    <t>Změna stavu opravných položek, rezerv</t>
  </si>
  <si>
    <t>Výnosy z dividend a podílů na zisku</t>
  </si>
  <si>
    <t>Vyúčtované nákladové úroky s vyjímkou kapitalizovaných a vyúčtované výnosové úroky</t>
  </si>
  <si>
    <t>Případné úpravy o ostatní nepeněžní operace</t>
  </si>
  <si>
    <t>Čistý peněžní tok z prov.č. před zdaněním, změnami prac. kap. a mimoř. položkami</t>
  </si>
  <si>
    <t>Změna stavu nepeněžních složek pracovního kapitálu</t>
  </si>
  <si>
    <t>Změna stavu pohledávek z provozní činnosti, přechodných účtů aktiv</t>
  </si>
  <si>
    <t>Změna stavu krátkodobých závazků z provozní činnosti, přechodných účtů pasiv</t>
  </si>
  <si>
    <t>A.2.4</t>
  </si>
  <si>
    <t>Změna stavu krátkodobého fin. majetku nespadajícího do peněž. prostř. a ekvivalentů</t>
  </si>
  <si>
    <t>Čistý peněžní tok z prov.č. před zdaněním a mimořádnými položkami</t>
  </si>
  <si>
    <t>Vyplacené úroky s vyjímkou kapitalizovaných úroků</t>
  </si>
  <si>
    <t>Zaplacená daň z příjmů za běžnou činnost a doměrky danně za minulá období</t>
  </si>
  <si>
    <t>Příjmy a výdaje spojené s mimořádným hospodářským výsledkem včetně daně z příjmu</t>
  </si>
  <si>
    <t>Výdaje spojené s nabytím stálých aktiv</t>
  </si>
  <si>
    <t>Půjčky a úvěry spřízněným osobám</t>
  </si>
  <si>
    <t>Čistý peněžní tok vztahující se k investiční činnosti</t>
  </si>
  <si>
    <t>A.7</t>
  </si>
  <si>
    <t>Dopady změn dlouhodobých, resp. krátkodobých závazků</t>
  </si>
  <si>
    <t>Dopady změn vlast.jm. na peněžní prostředky a peněžní ekvivalenty</t>
  </si>
  <si>
    <t>Zvýšení peněž. prostředků z důvodu zvýšení základního kapitálu,emisního ažia atd.</t>
  </si>
  <si>
    <t>Vyplacení podílu na vlastním kapitálu společníkům</t>
  </si>
  <si>
    <t>Další vklady peněžních prostředků společníků a akcionářů</t>
  </si>
  <si>
    <t>Vyplacené dividendy nebo podíly na zisku včetně zaplacené daně</t>
  </si>
  <si>
    <t>Čistý peněžní tok vztahující se k finanační činnosti</t>
  </si>
  <si>
    <t>Čisté zvýšení (snížení) peněžních prostředků</t>
  </si>
  <si>
    <t>Stav peněžních prostředků a peněžních ekvivalentů na konci období</t>
  </si>
  <si>
    <t>novelizované vyhláškou</t>
  </si>
  <si>
    <t>č. 472/2003</t>
  </si>
  <si>
    <t>****</t>
  </si>
  <si>
    <t>Výsledek hospodaření před zdaněním</t>
  </si>
  <si>
    <t>Dlouhodobé poskytnuté zálohy</t>
  </si>
  <si>
    <t>Závazky - podstatný vliv</t>
  </si>
  <si>
    <t>120</t>
  </si>
  <si>
    <t>č. 500/2002 Sb. Příloze č. 2</t>
  </si>
  <si>
    <t>č. 500/2002 Sb. Příloze č. 3</t>
  </si>
  <si>
    <t>Pohledávky - podstatný vliv</t>
  </si>
  <si>
    <t>Tržby z prodeje výrobků, zboží a služeb</t>
  </si>
  <si>
    <t>Náklady prodeje</t>
  </si>
  <si>
    <t>Hrubý zisk nebo ztráta</t>
  </si>
  <si>
    <t>Odbytové náklady</t>
  </si>
  <si>
    <t>Správní režie</t>
  </si>
  <si>
    <t>II.</t>
  </si>
  <si>
    <t>Jiné provozní výnosy</t>
  </si>
  <si>
    <t>Jiné provozní náklady</t>
  </si>
  <si>
    <t>Tržby z prodeje cenných papírů a podílů</t>
  </si>
  <si>
    <t>IV. 1.</t>
  </si>
  <si>
    <t>Výnosy z ostatních dlouhodobých cenných papírů a podílů</t>
  </si>
  <si>
    <t>VII.</t>
  </si>
  <si>
    <t>L.   1.</t>
  </si>
  <si>
    <t>N</t>
  </si>
  <si>
    <t>N.   1</t>
  </si>
  <si>
    <t>sledovaném            1</t>
  </si>
  <si>
    <t>Výsledek hospodaření za účetní období ( + / - )</t>
  </si>
  <si>
    <t>účelové členění</t>
  </si>
  <si>
    <t>sledovaném                1</t>
  </si>
  <si>
    <t>Zvýšení</t>
  </si>
  <si>
    <t>Snížení</t>
  </si>
  <si>
    <t>Zisk/ztráta za účetní období po zdanění</t>
  </si>
  <si>
    <t>Text</t>
  </si>
  <si>
    <t xml:space="preserve">        Přehled o změnách vlastního kapitálu</t>
  </si>
  <si>
    <t xml:space="preserve">Název a sídlo účetní jednotky   </t>
  </si>
  <si>
    <t xml:space="preserve">        </t>
  </si>
  <si>
    <t xml:space="preserve">č. 500/2002 Sb. </t>
  </si>
  <si>
    <t>( v Kč )</t>
  </si>
  <si>
    <t>Minulé účetní období</t>
  </si>
  <si>
    <t>Počáteční</t>
  </si>
  <si>
    <t>Konečný</t>
  </si>
  <si>
    <t>Základní kapitál upsaný v obchodním rejstříku (účet 411)</t>
  </si>
  <si>
    <t>Základní kapitál nezapsaný v obchodním rejstříku (účet 419)</t>
  </si>
  <si>
    <t>Základní kapitál (A. +/- B.)</t>
  </si>
  <si>
    <t>Vlastní akcie a vlastní obchodní podíly (- účet 252)</t>
  </si>
  <si>
    <t>Základní kapitál (C.1 + C.2)</t>
  </si>
  <si>
    <t>Emisní ážio (účet 412)</t>
  </si>
  <si>
    <t>Rezervní fondy (účet 421)</t>
  </si>
  <si>
    <t>Ostatní fondy ze zisku (účty 422,423,427)</t>
  </si>
  <si>
    <t>Kapitálové fondy (účet 413)</t>
  </si>
  <si>
    <t>Rozdíly z přecenění (+/- účet 413 +/- účet 418)</t>
  </si>
  <si>
    <t>Zisk účetních období (účet 428 + strana Dal účtu 431)</t>
  </si>
  <si>
    <t>Ztráta účetních období (účet 429 + strana Má dáti účtu 431)</t>
  </si>
  <si>
    <t>Vlastní kapitál celkem (součet C až K)</t>
  </si>
  <si>
    <t>Dospělá zvířata a jejich skupiny</t>
  </si>
  <si>
    <t>Oceňovací rozdíl k nabytému majetku</t>
  </si>
  <si>
    <t>Mladá a ostatní zvířata a jejich skupiny</t>
  </si>
  <si>
    <t>Pohledávky - ovládaná nebo ovládající osoba</t>
  </si>
  <si>
    <t>Krátkodobé poskytnuté zálohy</t>
  </si>
  <si>
    <t>Jiný výsledek hospodaření minulých let</t>
  </si>
  <si>
    <t>121</t>
  </si>
  <si>
    <t>122</t>
  </si>
  <si>
    <t>123</t>
  </si>
  <si>
    <t>Pohledávky za společníky</t>
  </si>
  <si>
    <t>Ážio</t>
  </si>
  <si>
    <t>124</t>
  </si>
  <si>
    <t>Závazky ke společníkům</t>
  </si>
  <si>
    <t>AKTIVA CELKEM      (ř. 2 + 3 + 37 + 74)</t>
  </si>
  <si>
    <t>Dlouhodobý nehmotný majetek (ř. 5+6+9+10+11)</t>
  </si>
  <si>
    <t>B.I.2.</t>
  </si>
  <si>
    <t>B.I.2.1.</t>
  </si>
  <si>
    <t>B.I.2.2.</t>
  </si>
  <si>
    <t>Ocenitelná práva (ř. 7+8)</t>
  </si>
  <si>
    <t>Ostatní ocenitelná práva</t>
  </si>
  <si>
    <t>B.I.3.</t>
  </si>
  <si>
    <t>B.I.4.</t>
  </si>
  <si>
    <t>Ostatní dlouhodobý nehmotný majetek</t>
  </si>
  <si>
    <t>B.I.5.</t>
  </si>
  <si>
    <t>B.I.5.1.</t>
  </si>
  <si>
    <t>B.I.5.2.</t>
  </si>
  <si>
    <t>Dlouhodobý hmotný majetek   (ř.15+18+19+20+24)</t>
  </si>
  <si>
    <t>Pozemky a stavby (ř. 16+17)</t>
  </si>
  <si>
    <t>Poskytnuté zálohy na dlouhodobý nehmotný majetek a nedokončený dlouhodobý nehmotný majetek (ř.12+13)</t>
  </si>
  <si>
    <t>B.II.1.1.</t>
  </si>
  <si>
    <t>B.II.1.2.</t>
  </si>
  <si>
    <t>B.II.2.</t>
  </si>
  <si>
    <t>Hmotné movité věci a jejich soubory</t>
  </si>
  <si>
    <t>B.II.3.</t>
  </si>
  <si>
    <t>B.II.4.</t>
  </si>
  <si>
    <t>Ostatní dlouhodobý hmotný majetek (ř. 21+22+23)</t>
  </si>
  <si>
    <t>B.II.4.1.</t>
  </si>
  <si>
    <t>B.II.4.2.</t>
  </si>
  <si>
    <t>B.II.4.3.</t>
  </si>
  <si>
    <t>B.II.5.</t>
  </si>
  <si>
    <t>Poskytnuté zálohy na dlouhodobý hmotný majetek a nedokončený dlouhodobý hmotný majetek (ř. 25+26)</t>
  </si>
  <si>
    <t>B.II.5.1.</t>
  </si>
  <si>
    <t>B.II.5.2.</t>
  </si>
  <si>
    <t>Dlouhodobý finanční majetek (ř. 28 až 34)</t>
  </si>
  <si>
    <t>Podíly - ovládaná osoba nebo ovládající osoba</t>
  </si>
  <si>
    <t>Zápůjčky a úvěry - ovládaná nebo ovládající osoba</t>
  </si>
  <si>
    <t>B.III.2.</t>
  </si>
  <si>
    <t>B.III.3.</t>
  </si>
  <si>
    <t>B.III.4.</t>
  </si>
  <si>
    <t>Podíly - podstatný vliv</t>
  </si>
  <si>
    <t>Zápůjčky a úvěry - podstatný vliv</t>
  </si>
  <si>
    <t>B.III.5.</t>
  </si>
  <si>
    <t>B.III.6.</t>
  </si>
  <si>
    <t>Zápůjčky a úvěry - ostatní</t>
  </si>
  <si>
    <t>B.III.7.</t>
  </si>
  <si>
    <t>Ostatní dlouhodobý finanční majetek (ř. 35+36)</t>
  </si>
  <si>
    <t>B.III.7.1.</t>
  </si>
  <si>
    <t>B.III.7.2.</t>
  </si>
  <si>
    <t xml:space="preserve">Oběžná aktiva   (ř. 38 + 46 + 68 + 71)    </t>
  </si>
  <si>
    <t xml:space="preserve">Zásoby   (ř. 39+40+41+44+45)                                </t>
  </si>
  <si>
    <t>C.I.2.</t>
  </si>
  <si>
    <t>C.I.3.</t>
  </si>
  <si>
    <t>Výrobky a zboží (ř. 42+43)</t>
  </si>
  <si>
    <t>C.I.3.1.</t>
  </si>
  <si>
    <t>C.I.3.2.</t>
  </si>
  <si>
    <t>C.I.4.</t>
  </si>
  <si>
    <t>C.I.5.</t>
  </si>
  <si>
    <t>Dlouhodobé pohledávky  (ř. 48 až 52)</t>
  </si>
  <si>
    <t>C.II.1.1.</t>
  </si>
  <si>
    <t>C.II.1.2.</t>
  </si>
  <si>
    <t>C.II.1.3.</t>
  </si>
  <si>
    <t>C.II.1.4.</t>
  </si>
  <si>
    <t>C.II.1.5.</t>
  </si>
  <si>
    <t>C.II.1.5.1.</t>
  </si>
  <si>
    <t>C.II.1.5.2.</t>
  </si>
  <si>
    <t>C.II.1.5.3.</t>
  </si>
  <si>
    <t>C.II.1.5.4.</t>
  </si>
  <si>
    <t>Pohledávky - ostatní (ř. 53 až 56)</t>
  </si>
  <si>
    <t xml:space="preserve">Krátkodobé pohledávky  (ř. 58 až 61)  </t>
  </si>
  <si>
    <t>C.II.2</t>
  </si>
  <si>
    <t>C.II.2.1.</t>
  </si>
  <si>
    <t>C.II.2.2.</t>
  </si>
  <si>
    <t>C.II.2.3.</t>
  </si>
  <si>
    <t>C.II.2.4.</t>
  </si>
  <si>
    <t>Pohledávky - ostatní (ř. 62 až 67)</t>
  </si>
  <si>
    <t>C.II.2.4.1.</t>
  </si>
  <si>
    <t>C.II.2.4.2.</t>
  </si>
  <si>
    <t>C.II.2.4.3.</t>
  </si>
  <si>
    <t>C.II.2.4.4.</t>
  </si>
  <si>
    <t>C.II.2.4.5.</t>
  </si>
  <si>
    <t>C.II.2.4.6.</t>
  </si>
  <si>
    <t>Ostatní krátkodobý finanční majetek</t>
  </si>
  <si>
    <t>C.III.2.</t>
  </si>
  <si>
    <t>C.IV.2.</t>
  </si>
  <si>
    <t>D.I.2.</t>
  </si>
  <si>
    <t>D.I.3.</t>
  </si>
  <si>
    <t>Peněžní prostředky v pokladně</t>
  </si>
  <si>
    <t>Peněžní prostředky na účtech</t>
  </si>
  <si>
    <t>A.I.2.</t>
  </si>
  <si>
    <t>A.I.3.</t>
  </si>
  <si>
    <t>A.II.2.</t>
  </si>
  <si>
    <t>A.II.2.1.</t>
  </si>
  <si>
    <t>A.II.2.2.</t>
  </si>
  <si>
    <t>A.II.2.3.</t>
  </si>
  <si>
    <t>A.II.2.4.</t>
  </si>
  <si>
    <t>Oceňovací rozdíly z přecenění při přeměnách obchodních korporací</t>
  </si>
  <si>
    <t>Rozdíly z přeměn obchodních korporací</t>
  </si>
  <si>
    <t>Rozdíly z ocenění při přeměnách obchodních korporací</t>
  </si>
  <si>
    <t>101</t>
  </si>
  <si>
    <t>Ostatní rezervní fondy</t>
  </si>
  <si>
    <t>A.III.2.</t>
  </si>
  <si>
    <t>A.IV.2.</t>
  </si>
  <si>
    <t>A.V.</t>
  </si>
  <si>
    <t>A.VI.</t>
  </si>
  <si>
    <t>B. + C.</t>
  </si>
  <si>
    <t>B.1.</t>
  </si>
  <si>
    <t>B.2.</t>
  </si>
  <si>
    <t>B.3.</t>
  </si>
  <si>
    <t>B.4.</t>
  </si>
  <si>
    <t>C.I.1.1.</t>
  </si>
  <si>
    <t>Vyměnitelné dluhopisy</t>
  </si>
  <si>
    <t>C.I.1.2.</t>
  </si>
  <si>
    <t>Ostatní dluhopisy</t>
  </si>
  <si>
    <t>Závazky k úvěrovým institucím</t>
  </si>
  <si>
    <t>C.I.6.</t>
  </si>
  <si>
    <t>Závazky - ovládaná nebo ovládající osoba</t>
  </si>
  <si>
    <t>C.I.7.</t>
  </si>
  <si>
    <t>C.I.8.</t>
  </si>
  <si>
    <t>C.I.9.</t>
  </si>
  <si>
    <t>C.I.9.1.</t>
  </si>
  <si>
    <t>C.I.9.2.</t>
  </si>
  <si>
    <t>C.I.9.3.</t>
  </si>
  <si>
    <t>125</t>
  </si>
  <si>
    <t>126</t>
  </si>
  <si>
    <t>127</t>
  </si>
  <si>
    <t>C.II.2.</t>
  </si>
  <si>
    <t>C.II.3.</t>
  </si>
  <si>
    <t>C.II.4.</t>
  </si>
  <si>
    <t>C.II.5.</t>
  </si>
  <si>
    <t>C.II.6.</t>
  </si>
  <si>
    <t>Krátkodobé směnky k úhradě</t>
  </si>
  <si>
    <t>C.II.7.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</si>
  <si>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</si>
  <si>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</si>
  <si>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</si>
  <si>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</si>
  <si>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</si>
  <si>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</si>
  <si>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</si>
  <si>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</si>
  <si>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</si>
  <si>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</si>
  <si>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</si>
  <si>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</si>
  <si>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</si>
  <si>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</si>
  <si>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</si>
  <si>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C.II.8.</t>
  </si>
  <si>
    <t>C.II.8.1.</t>
  </si>
  <si>
    <t>C.II.8.2.</t>
  </si>
  <si>
    <t>C.II.8.3.</t>
  </si>
  <si>
    <t>C.II.8.4.</t>
  </si>
  <si>
    <t>C.II.8.5.</t>
  </si>
  <si>
    <t>C.II.8.6.</t>
  </si>
  <si>
    <t>C.II.8.7.</t>
  </si>
  <si>
    <t>Rozhodnuto o zálohové výplatě podílu na zisku</t>
  </si>
  <si>
    <t>Tržby z prodeje výrobků a služeb</t>
  </si>
  <si>
    <t>A.1.</t>
  </si>
  <si>
    <t>A.2.</t>
  </si>
  <si>
    <t>A.3.</t>
  </si>
  <si>
    <t>Aktivace (-)</t>
  </si>
  <si>
    <t>Změna stavu zásob vlastní činnosti (+/-)</t>
  </si>
  <si>
    <t>Výkonová spotřeba (ř. 4 + 5 + 6)</t>
  </si>
  <si>
    <t>D.1.</t>
  </si>
  <si>
    <t>D.2.</t>
  </si>
  <si>
    <t>Náklady na soc. zabezpečení, zdrav. pojištění a ost. náklady (ř. 12 + 13)</t>
  </si>
  <si>
    <t>Osobní náklady (ř. 10 + 11)</t>
  </si>
  <si>
    <t>D.2.1.</t>
  </si>
  <si>
    <t>D.2.2.</t>
  </si>
  <si>
    <t>Ostatní náklady</t>
  </si>
  <si>
    <t>Úpravy hodnot v provozní oblasti (ř. 15 + 18 + 19)</t>
  </si>
  <si>
    <t>E.1.</t>
  </si>
  <si>
    <t>Úpravy hodnot dlouh. nehmot. a hmotného majetku (ř. 16 + 17)</t>
  </si>
  <si>
    <t>Úpravy hodnot dlouh. nehmotného a hmotného majetku - trvalé</t>
  </si>
  <si>
    <t>E.2.</t>
  </si>
  <si>
    <t>Úpravy hodnot dlouh. nehmot. a hmotného majetku - dočasné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</si>
  <si>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</si>
  <si>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</si>
  <si>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</si>
  <si>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</si>
  <si>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</si>
  <si>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</si>
  <si>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</si>
  <si>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</si>
  <si>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</si>
  <si>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</si>
  <si>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</si>
  <si>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E.1.1</t>
  </si>
  <si>
    <t>E.1.2</t>
  </si>
  <si>
    <t>Úpravy hodnot zásob</t>
  </si>
  <si>
    <t>E.3</t>
  </si>
  <si>
    <t>Úpravy hodnot pohledávek</t>
  </si>
  <si>
    <t>Ostatní provozní výnosy (ř. 21 + 22 + 23)</t>
  </si>
  <si>
    <t>III.3.</t>
  </si>
  <si>
    <t>Ostatní provozní náklady (ř. 25 + 26 + 27 + 28 + 29)</t>
  </si>
  <si>
    <t>F.1.</t>
  </si>
  <si>
    <t>F.2.</t>
  </si>
  <si>
    <t>F.3.</t>
  </si>
  <si>
    <t>F.4.</t>
  </si>
  <si>
    <t>Rezervy v provozní oblasti a komplexní náklady příštích období</t>
  </si>
  <si>
    <t>F.5.</t>
  </si>
  <si>
    <t>Provozní výsledek hospodaření      (ř.1+2-3(+/-)7(+/-)8-9-14+20-24</t>
  </si>
  <si>
    <t>Výnosy z dlouhodobého finančního majetku - podíly (ř. 32 + 33)</t>
  </si>
  <si>
    <t>Výnosy z podílů - ovládaná nebo ovládající osoba</t>
  </si>
  <si>
    <t>IV.1.</t>
  </si>
  <si>
    <t>IV.2.</t>
  </si>
  <si>
    <t>Ostatní výnosy z podílů</t>
  </si>
  <si>
    <t>Náklady vynaložené na prodané podíly</t>
  </si>
  <si>
    <t>Výnosy z ostatního dlouhodobého finančního majetku (ř. 36 + 37)</t>
  </si>
  <si>
    <t>Výnosy z ostatního dlouhodobého finančního majetku                                                    - ovládaná nebo ovládající osoba</t>
  </si>
  <si>
    <t>V.1.</t>
  </si>
  <si>
    <t>V.2.</t>
  </si>
  <si>
    <t>Ostatní výnosy z ostatního dlouhodobého finančního majetku</t>
  </si>
  <si>
    <t>Náklady související s ostatním dlouhodobým finančním majetkem</t>
  </si>
  <si>
    <t>Výnosové úroky a podobné výnosy (ř. 40 + 41)</t>
  </si>
  <si>
    <t>VI.1.</t>
  </si>
  <si>
    <t>Výnosové úroky a podobné výnosy - ovládaná nebo ovládající osoba</t>
  </si>
  <si>
    <t>Ostatní výnosové úroky a podobné výnosy</t>
  </si>
  <si>
    <t>Úpravy hodnot a rezervy ve finanční oblasti</t>
  </si>
  <si>
    <t>VI.2.</t>
  </si>
  <si>
    <t>Nákladové úroky a podobné náklady (ř. 44 + 45)</t>
  </si>
  <si>
    <t>J.1.</t>
  </si>
  <si>
    <t>J.2.</t>
  </si>
  <si>
    <t>Nákladové úroky a podobné náklady - ovládaná nebo ovládající osoba</t>
  </si>
  <si>
    <t>Ostatní nákladové úroky a podobné náklady</t>
  </si>
  <si>
    <r>
      <t xml:space="preserve">Finanční výsledek hospodaření </t>
    </r>
    <r>
      <rPr>
        <b/>
        <sz val="7"/>
        <rFont val="Arial CE"/>
        <charset val="238"/>
      </rPr>
      <t>/(ř.31-34+35-38+39(+/-)42-43+46-47)/</t>
    </r>
  </si>
  <si>
    <t>Výsledek hospodaření před zdaněním (ř. 30 + 48)</t>
  </si>
  <si>
    <t>Daň z příjmů (ř. 51 + 52)</t>
  </si>
  <si>
    <t>L.1.</t>
  </si>
  <si>
    <t>Daň z příjmů splatná</t>
  </si>
  <si>
    <t>L.2.</t>
  </si>
  <si>
    <t>Daň z příjmů odložená</t>
  </si>
  <si>
    <t>Výsledek hospodaření po zdanění (ř. 49 - 50)</t>
  </si>
  <si>
    <t>Převod podílu na výsledku hospodaření společníkům</t>
  </si>
  <si>
    <t>Výsledek hospodaření za účetní období ( + / - ) (ř. 53 (+/-) 54)</t>
  </si>
  <si>
    <t>Čistý obrat za účet. období = I. + II. + III. + IV. + V. + VI. + VII.</t>
  </si>
  <si>
    <t>143</t>
  </si>
  <si>
    <t>A.II.2.5.</t>
  </si>
  <si>
    <t>Ostatní kapitálové fondy</t>
  </si>
  <si>
    <t>Poskytnuté zálohy na dlouhodobý finanční majetek</t>
  </si>
  <si>
    <t>Stát - daňové pohledávky</t>
  </si>
  <si>
    <t>Vlastní podíly (-)</t>
  </si>
  <si>
    <t>Jiný dlouhodobý finanční majetek</t>
  </si>
  <si>
    <t xml:space="preserve">     1.</t>
  </si>
  <si>
    <t>č. 441/2017 Sb.</t>
  </si>
  <si>
    <t>Stálá aktiva  (ř. 4 + 14 + 27)</t>
  </si>
  <si>
    <t>Nehmotné výsledky vývoje</t>
  </si>
  <si>
    <t>C.II.3.1.</t>
  </si>
  <si>
    <t xml:space="preserve">Časové rozlišení aktiv  (ř. 69 až 71)                 </t>
  </si>
  <si>
    <t>C.II.3.2.</t>
  </si>
  <si>
    <t>C.II.3.3.</t>
  </si>
  <si>
    <t>144</t>
  </si>
  <si>
    <t>145</t>
  </si>
  <si>
    <t>146</t>
  </si>
  <si>
    <t>147</t>
  </si>
  <si>
    <t>148</t>
  </si>
  <si>
    <t>Nerozdělený zisk nebo neuhrazená ztráta minulých let</t>
  </si>
  <si>
    <t>149</t>
  </si>
  <si>
    <t xml:space="preserve">Časové rozlišení v pasivech  (ř. 145 + 146)            </t>
  </si>
  <si>
    <t xml:space="preserve">Časové rozlišení v pasivech  (ř. 148 + 149)            </t>
  </si>
  <si>
    <t>Pohledávky (ř. 47 + 57 + 68)</t>
  </si>
  <si>
    <t xml:space="preserve">Krátkodobý finanční majetek (ř. 73+74)             </t>
  </si>
  <si>
    <t xml:space="preserve">Časové rozlišení aktiv  (ř. 79 až 81)                 </t>
  </si>
  <si>
    <t>Peněžní prostředky (ř. 76+77)</t>
  </si>
  <si>
    <t xml:space="preserve">PASIVA CELKEM   (ř.83 + 104 + 147)            </t>
  </si>
  <si>
    <t>Vlastní kapitál (ř. 84 + 88 + 96 + 99 + 102 - 103)</t>
  </si>
  <si>
    <t xml:space="preserve">Základní kapitál  (ř. 85 až 87)                </t>
  </si>
  <si>
    <t xml:space="preserve">Ážio a kapitálové fondy (ř. 89 + 90)              </t>
  </si>
  <si>
    <t>Kapitálové fondy  (ř. 91 až 95)</t>
  </si>
  <si>
    <t>Fondy ze zisku (ř. 97 + 98)</t>
  </si>
  <si>
    <t>Výsledek hospodaření minulých let (ř. 100 + 101)</t>
  </si>
  <si>
    <r>
      <t xml:space="preserve">Výsledek hospodaření běžného účetního období (+/-) </t>
    </r>
    <r>
      <rPr>
        <b/>
        <sz val="6"/>
        <rFont val="Arial CE"/>
        <charset val="238"/>
      </rPr>
      <t>/ř.01-( 84 + 88 + 96 + 99 + 103 + 104 + 147)/</t>
    </r>
  </si>
  <si>
    <t xml:space="preserve">Cizí zdroje   (ř.105 + 110)            </t>
  </si>
  <si>
    <t xml:space="preserve">Rezervy  (ř. 106 až 109)                          </t>
  </si>
  <si>
    <t>Závazky (ř. 111 + 126 + 144)</t>
  </si>
  <si>
    <t xml:space="preserve">Dlouhodobé závazky  (ř. 112 + ř. 115 až 122)          </t>
  </si>
  <si>
    <t>Vydané dluhopisy (ř. 113 + 114)</t>
  </si>
  <si>
    <t>Závazky - ostatní (ř. 123 až 125)</t>
  </si>
  <si>
    <t>Krátkodobé závazky (ř. 127 + 130 až 136)</t>
  </si>
  <si>
    <t>Vydané dluhopisy ř. 128 + 129</t>
  </si>
  <si>
    <t>Závazky - ostatní (ř. 137 až 143)</t>
  </si>
  <si>
    <t>Prodaný materiál</t>
  </si>
  <si>
    <t>47468432</t>
  </si>
  <si>
    <t>L a m i d o , a.s.</t>
  </si>
  <si>
    <t/>
  </si>
  <si>
    <t>Sebranice u Litomyšle čp.11</t>
  </si>
  <si>
    <t>569 62</t>
  </si>
  <si>
    <t>Sebranice u Litomyšle</t>
  </si>
  <si>
    <t>v tisících</t>
  </si>
  <si>
    <t>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</si>
</sst>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9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name val="Arial CE"/>
      <family val="2"/>
      <charset val="238"/>
    </font>
    <font>
      <b/>
      <i/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7"/>
      <name val="Arial CE"/>
      <family val="2"/>
      <charset val="238"/>
    </font>
    <font>
      <sz val="10"/>
      <name val="Arial"/>
      <family val="2"/>
      <charset val="238"/>
    </font>
    <font>
      <b/>
      <sz val="7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6"/>
      <name val="Arial CE"/>
      <charset val="238"/>
    </font>
    <font>
      <b/>
      <sz val="10"/>
      <name val="Arial CE"/>
      <charset val="238"/>
    </font>
    <font>
      <b/>
      <sz val="7"/>
      <name val="Arial CE"/>
      <charset val="238"/>
    </font>
    <font>
      <sz val="10"/>
      <color rgb="FF000000"/>
      <name val="Arial CE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808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vertical="center"/>
    </xf>
    <xf numFmtId="3" fontId="1" fillId="2" borderId="7" xfId="0" applyNumberFormat="1" applyFont="1" applyFill="1" applyBorder="1" applyAlignment="1">
      <alignment vertical="center"/>
    </xf>
    <xf numFmtId="3" fontId="1" fillId="2" borderId="0" xfId="0" applyNumberFormat="1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3" borderId="0" xfId="0" applyFont="1" applyFill="1" applyAlignment="1">
      <alignment horizontal="right" vertical="center"/>
    </xf>
    <xf numFmtId="49" fontId="3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right" vertical="center"/>
    </xf>
    <xf numFmtId="49" fontId="1" fillId="3" borderId="0" xfId="0" applyNumberFormat="1" applyFont="1" applyFill="1" applyAlignment="1">
      <alignment horizontal="center" vertical="center" wrapText="1"/>
    </xf>
    <xf numFmtId="0" fontId="0" fillId="3" borderId="0" xfId="0" applyFill="1"/>
    <xf numFmtId="3" fontId="1" fillId="2" borderId="7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3" borderId="0" xfId="0" applyNumberFormat="1" applyFont="1" applyFill="1" applyAlignment="1">
      <alignment vertical="center"/>
    </xf>
    <xf numFmtId="3" fontId="1" fillId="0" borderId="3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49" fontId="1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left"/>
    </xf>
    <xf numFmtId="0" fontId="2" fillId="3" borderId="0" xfId="0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left" vertical="center"/>
    </xf>
    <xf numFmtId="49" fontId="1" fillId="3" borderId="12" xfId="0" applyNumberFormat="1" applyFont="1" applyFill="1" applyBorder="1" applyAlignment="1">
      <alignment horizontal="right" vertical="center" wrapText="1"/>
    </xf>
    <xf numFmtId="49" fontId="1" fillId="3" borderId="0" xfId="0" applyNumberFormat="1" applyFont="1" applyFill="1" applyBorder="1" applyAlignment="1">
      <alignment horizontal="right" vertical="center" wrapText="1"/>
    </xf>
    <xf numFmtId="49" fontId="1" fillId="0" borderId="12" xfId="0" applyNumberFormat="1" applyFont="1" applyFill="1" applyBorder="1" applyAlignment="1">
      <alignment horizontal="right" vertical="center" wrapText="1"/>
    </xf>
    <xf numFmtId="49" fontId="1" fillId="0" borderId="12" xfId="0" applyNumberFormat="1" applyFont="1" applyBorder="1" applyAlignment="1">
      <alignment horizontal="right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0" fontId="8" fillId="0" borderId="0" xfId="0" applyFont="1"/>
    <xf numFmtId="0" fontId="9" fillId="3" borderId="0" xfId="0" applyFont="1" applyFill="1"/>
    <xf numFmtId="0" fontId="9" fillId="0" borderId="0" xfId="0" applyFont="1"/>
    <xf numFmtId="49" fontId="1" fillId="2" borderId="4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0" fillId="0" borderId="0" xfId="0" applyBorder="1"/>
    <xf numFmtId="0" fontId="1" fillId="2" borderId="1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right" vertical="center" wrapText="1"/>
    </xf>
    <xf numFmtId="0" fontId="1" fillId="0" borderId="16" xfId="0" applyFont="1" applyFill="1" applyBorder="1" applyAlignment="1">
      <alignment horizontal="centerContinuous" vertical="center" wrapText="1"/>
    </xf>
    <xf numFmtId="0" fontId="1" fillId="0" borderId="17" xfId="0" applyFont="1" applyFill="1" applyBorder="1" applyAlignment="1">
      <alignment horizontal="right" vertical="center"/>
    </xf>
    <xf numFmtId="0" fontId="1" fillId="0" borderId="16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49" fontId="1" fillId="0" borderId="18" xfId="0" applyNumberFormat="1" applyFont="1" applyFill="1" applyBorder="1" applyAlignment="1">
      <alignment horizontal="right" vertical="center" wrapText="1"/>
    </xf>
    <xf numFmtId="49" fontId="1" fillId="0" borderId="18" xfId="0" applyNumberFormat="1" applyFont="1" applyBorder="1" applyAlignment="1">
      <alignment horizontal="right" vertical="center" wrapText="1"/>
    </xf>
    <xf numFmtId="0" fontId="1" fillId="2" borderId="19" xfId="0" applyFont="1" applyFill="1" applyBorder="1" applyAlignment="1">
      <alignment vertical="center" wrapText="1"/>
    </xf>
    <xf numFmtId="3" fontId="1" fillId="2" borderId="4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horizontal="left" vertical="center"/>
    </xf>
    <xf numFmtId="3" fontId="10" fillId="0" borderId="13" xfId="0" applyNumberFormat="1" applyFont="1" applyFill="1" applyBorder="1" applyAlignment="1">
      <alignment vertical="center"/>
    </xf>
    <xf numFmtId="3" fontId="12" fillId="0" borderId="3" xfId="0" applyNumberFormat="1" applyFont="1" applyFill="1" applyBorder="1" applyAlignment="1">
      <alignment vertical="center"/>
    </xf>
    <xf numFmtId="3" fontId="10" fillId="0" borderId="13" xfId="0" applyNumberFormat="1" applyFont="1" applyFill="1" applyBorder="1" applyAlignment="1">
      <alignment horizontal="left" vertical="center"/>
    </xf>
    <xf numFmtId="3" fontId="10" fillId="0" borderId="3" xfId="0" applyNumberFormat="1" applyFont="1" applyFill="1" applyBorder="1" applyAlignment="1">
      <alignment vertical="center"/>
    </xf>
    <xf numFmtId="3" fontId="12" fillId="0" borderId="5" xfId="0" applyNumberFormat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3" fontId="1" fillId="2" borderId="1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 wrapText="1"/>
    </xf>
    <xf numFmtId="4" fontId="1" fillId="3" borderId="3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Border="1" applyAlignment="1" applyProtection="1">
      <alignment horizontal="right" vertical="center" wrapText="1"/>
    </xf>
    <xf numFmtId="4" fontId="1" fillId="3" borderId="14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4" fontId="1" fillId="3" borderId="20" xfId="0" applyNumberFormat="1" applyFont="1" applyFill="1" applyBorder="1" applyAlignment="1">
      <alignment horizontal="right" vertical="center" wrapText="1"/>
    </xf>
    <xf numFmtId="4" fontId="1" fillId="3" borderId="13" xfId="0" applyNumberFormat="1" applyFont="1" applyFill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4" fontId="1" fillId="0" borderId="21" xfId="0" applyNumberFormat="1" applyFont="1" applyBorder="1" applyAlignment="1">
      <alignment horizontal="right" vertical="center" wrapText="1"/>
    </xf>
    <xf numFmtId="4" fontId="1" fillId="0" borderId="13" xfId="0" applyNumberFormat="1" applyFont="1" applyFill="1" applyBorder="1" applyAlignment="1">
      <alignment horizontal="right" vertical="center" wrapText="1"/>
    </xf>
    <xf numFmtId="49" fontId="1" fillId="0" borderId="22" xfId="0" applyNumberFormat="1" applyFont="1" applyFill="1" applyBorder="1" applyAlignment="1">
      <alignment horizontal="right" vertical="center" wrapText="1"/>
    </xf>
    <xf numFmtId="4" fontId="1" fillId="0" borderId="23" xfId="0" applyNumberFormat="1" applyFont="1" applyBorder="1" applyAlignment="1">
      <alignment horizontal="right" vertical="center" wrapText="1"/>
    </xf>
    <xf numFmtId="49" fontId="1" fillId="0" borderId="22" xfId="0" applyNumberFormat="1" applyFont="1" applyBorder="1" applyAlignment="1">
      <alignment horizontal="right" vertical="center" wrapText="1"/>
    </xf>
    <xf numFmtId="0" fontId="1" fillId="0" borderId="3" xfId="0" applyFont="1" applyBorder="1" applyAlignment="1" applyProtection="1">
      <alignment vertical="center"/>
      <protection locked="0"/>
    </xf>
    <xf numFmtId="4" fontId="1" fillId="0" borderId="3" xfId="0" applyNumberFormat="1" applyFont="1" applyBorder="1" applyAlignment="1">
      <alignment horizontal="right" vertical="center"/>
    </xf>
    <xf numFmtId="4" fontId="1" fillId="0" borderId="3" xfId="0" applyNumberFormat="1" applyFont="1" applyFill="1" applyBorder="1" applyAlignment="1">
      <alignment horizontal="right" vertical="center"/>
    </xf>
    <xf numFmtId="49" fontId="8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49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49" fontId="9" fillId="3" borderId="0" xfId="0" applyNumberFormat="1" applyFont="1" applyFill="1" applyAlignment="1">
      <alignment horizontal="left" vertical="center"/>
    </xf>
    <xf numFmtId="2" fontId="1" fillId="0" borderId="3" xfId="0" applyNumberFormat="1" applyFont="1" applyFill="1" applyBorder="1" applyAlignment="1">
      <alignment horizontal="right" vertical="center"/>
    </xf>
    <xf numFmtId="2" fontId="1" fillId="0" borderId="3" xfId="0" applyNumberFormat="1" applyFont="1" applyBorder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 wrapText="1"/>
    </xf>
    <xf numFmtId="4" fontId="5" fillId="0" borderId="3" xfId="0" applyNumberFormat="1" applyFont="1" applyBorder="1" applyAlignment="1">
      <alignment horizontal="right" vertical="center"/>
    </xf>
    <xf numFmtId="4" fontId="5" fillId="0" borderId="3" xfId="0" applyNumberFormat="1" applyFont="1" applyFill="1" applyBorder="1" applyAlignment="1">
      <alignment horizontal="right" vertical="center"/>
    </xf>
    <xf numFmtId="4" fontId="5" fillId="3" borderId="3" xfId="0" applyNumberFormat="1" applyFont="1" applyFill="1" applyBorder="1" applyAlignment="1">
      <alignment horizontal="right" vertical="center"/>
    </xf>
    <xf numFmtId="4" fontId="1" fillId="3" borderId="3" xfId="0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0" fontId="0" fillId="4" borderId="0" xfId="0" applyFill="1"/>
    <xf numFmtId="0" fontId="0" fillId="4" borderId="0" xfId="0" applyFill="1" applyAlignment="1">
      <alignment horizontal="left"/>
    </xf>
    <xf numFmtId="49" fontId="1" fillId="4" borderId="0" xfId="0" applyNumberFormat="1" applyFont="1" applyFill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49" fontId="1" fillId="0" borderId="2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1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/>
    </xf>
    <xf numFmtId="49" fontId="1" fillId="3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horizontal="left"/>
    </xf>
    <xf numFmtId="49" fontId="5" fillId="3" borderId="0" xfId="0" applyNumberFormat="1" applyFont="1" applyFill="1" applyAlignment="1">
      <alignment horizontal="center" vertical="center" wrapText="1"/>
    </xf>
    <xf numFmtId="49" fontId="0" fillId="3" borderId="0" xfId="0" applyNumberFormat="1" applyFill="1" applyAlignment="1"/>
    <xf numFmtId="4" fontId="1" fillId="0" borderId="26" xfId="0" applyNumberFormat="1" applyFont="1" applyFill="1" applyBorder="1" applyAlignment="1">
      <alignment horizontal="right" vertical="center" wrapText="1"/>
    </xf>
    <xf numFmtId="4" fontId="1" fillId="0" borderId="14" xfId="0" applyNumberFormat="1" applyFont="1" applyFill="1" applyBorder="1" applyAlignment="1">
      <alignment horizontal="right" vertical="center" wrapText="1"/>
    </xf>
    <xf numFmtId="4" fontId="1" fillId="0" borderId="27" xfId="0" applyNumberFormat="1" applyFont="1" applyFill="1" applyBorder="1" applyAlignment="1" applyProtection="1">
      <alignment horizontal="right" vertical="center" wrapText="1"/>
    </xf>
    <xf numFmtId="4" fontId="1" fillId="0" borderId="28" xfId="0" applyNumberFormat="1" applyFont="1" applyBorder="1" applyAlignment="1">
      <alignment horizontal="right" vertical="center" wrapText="1"/>
    </xf>
    <xf numFmtId="4" fontId="1" fillId="0" borderId="29" xfId="0" applyNumberFormat="1" applyFont="1" applyBorder="1" applyAlignment="1" applyProtection="1">
      <alignment horizontal="right" vertical="center" wrapText="1"/>
    </xf>
    <xf numFmtId="4" fontId="1" fillId="3" borderId="28" xfId="0" applyNumberFormat="1" applyFont="1" applyFill="1" applyBorder="1" applyAlignment="1">
      <alignment horizontal="right" vertical="center" wrapText="1"/>
    </xf>
    <xf numFmtId="4" fontId="1" fillId="0" borderId="28" xfId="0" applyNumberFormat="1" applyFont="1" applyFill="1" applyBorder="1" applyAlignment="1">
      <alignment horizontal="right" vertical="center" wrapText="1"/>
    </xf>
    <xf numFmtId="4" fontId="1" fillId="0" borderId="29" xfId="0" applyNumberFormat="1" applyFont="1" applyFill="1" applyBorder="1" applyAlignment="1" applyProtection="1">
      <alignment horizontal="right" vertical="center" wrapText="1"/>
    </xf>
    <xf numFmtId="4" fontId="1" fillId="0" borderId="29" xfId="0" applyNumberFormat="1" applyFont="1" applyBorder="1" applyAlignment="1">
      <alignment horizontal="right" vertical="center" wrapText="1"/>
    </xf>
    <xf numFmtId="4" fontId="1" fillId="0" borderId="29" xfId="0" applyNumberFormat="1" applyFont="1" applyFill="1" applyBorder="1" applyAlignment="1">
      <alignment horizontal="right" vertical="center" wrapText="1"/>
    </xf>
    <xf numFmtId="4" fontId="1" fillId="3" borderId="24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8" fillId="3" borderId="0" xfId="0" applyFont="1" applyFill="1" applyAlignment="1">
      <alignment horizontal="center"/>
    </xf>
    <xf numFmtId="49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" fillId="0" borderId="3" xfId="0" applyFont="1" applyBorder="1" applyAlignment="1" applyProtection="1">
      <alignment vertical="center" wrapText="1"/>
      <protection locked="0"/>
    </xf>
    <xf numFmtId="0" fontId="13" fillId="0" borderId="3" xfId="0" applyFont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" fontId="14" fillId="3" borderId="3" xfId="0" applyNumberFormat="1" applyFont="1" applyFill="1" applyBorder="1" applyAlignment="1">
      <alignment horizontal="right" vertical="center" wrapText="1"/>
    </xf>
    <xf numFmtId="4" fontId="14" fillId="0" borderId="3" xfId="0" applyNumberFormat="1" applyFont="1" applyBorder="1" applyAlignment="1">
      <alignment horizontal="right" vertical="center" wrapText="1"/>
    </xf>
    <xf numFmtId="4" fontId="14" fillId="0" borderId="3" xfId="0" applyNumberFormat="1" applyFont="1" applyBorder="1" applyAlignment="1" applyProtection="1">
      <alignment horizontal="right" vertical="center" wrapText="1"/>
    </xf>
    <xf numFmtId="0" fontId="13" fillId="0" borderId="1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0" fillId="3" borderId="0" xfId="0" applyFont="1" applyFill="1" applyAlignment="1">
      <alignment horizontal="center" vertical="center"/>
    </xf>
    <xf numFmtId="49" fontId="8" fillId="3" borderId="0" xfId="0" applyNumberFormat="1" applyFont="1" applyFill="1" applyAlignment="1" applyProtection="1">
      <alignment horizontal="center" vertical="center"/>
      <protection locked="0"/>
    </xf>
    <xf numFmtId="4" fontId="1" fillId="0" borderId="3" xfId="0" applyNumberFormat="1" applyFont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1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horizontal="right" vertical="center" wrapText="1"/>
    </xf>
    <xf numFmtId="3" fontId="1" fillId="2" borderId="3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3" fontId="1" fillId="2" borderId="4" xfId="0" applyNumberFormat="1" applyFont="1" applyFill="1" applyBorder="1" applyAlignment="1">
      <alignment horizontal="right" vertical="center"/>
    </xf>
    <xf numFmtId="3" fontId="1" fillId="2" borderId="7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left" vertical="center"/>
    </xf>
    <xf numFmtId="3" fontId="1" fillId="2" borderId="4" xfId="0" applyNumberFormat="1" applyFont="1" applyFill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3" fontId="13" fillId="2" borderId="3" xfId="0" applyNumberFormat="1" applyFont="1" applyFill="1" applyBorder="1" applyAlignment="1">
      <alignment horizontal="center" vertical="center"/>
    </xf>
    <xf numFmtId="0" fontId="16" fillId="0" borderId="0" xfId="0" applyFont="1"/>
    <xf numFmtId="3" fontId="13" fillId="2" borderId="12" xfId="0" applyNumberFormat="1" applyFont="1" applyFill="1" applyBorder="1" applyAlignment="1">
      <alignment horizontal="center" vertical="center"/>
    </xf>
    <xf numFmtId="3" fontId="13" fillId="2" borderId="3" xfId="0" applyNumberFormat="1" applyFont="1" applyFill="1" applyBorder="1" applyAlignment="1">
      <alignment horizontal="right" vertical="center"/>
    </xf>
    <xf numFmtId="3" fontId="13" fillId="2" borderId="3" xfId="0" applyNumberFormat="1" applyFont="1" applyFill="1" applyBorder="1" applyAlignment="1">
      <alignment horizontal="left" vertical="center"/>
    </xf>
    <xf numFmtId="49" fontId="14" fillId="0" borderId="3" xfId="0" applyNumberFormat="1" applyFont="1" applyBorder="1" applyAlignment="1">
      <alignment horizontal="center" vertical="center"/>
    </xf>
    <xf numFmtId="4" fontId="14" fillId="0" borderId="3" xfId="0" applyNumberFormat="1" applyFont="1" applyFill="1" applyBorder="1" applyAlignment="1">
      <alignment horizontal="right" vertical="center"/>
    </xf>
    <xf numFmtId="4" fontId="14" fillId="0" borderId="3" xfId="0" applyNumberFormat="1" applyFont="1" applyBorder="1" applyAlignment="1">
      <alignment horizontal="right" vertical="center"/>
    </xf>
    <xf numFmtId="3" fontId="14" fillId="2" borderId="5" xfId="0" applyNumberFormat="1" applyFont="1" applyFill="1" applyBorder="1" applyAlignment="1">
      <alignment horizontal="right" vertical="center"/>
    </xf>
    <xf numFmtId="49" fontId="1" fillId="0" borderId="9" xfId="0" applyNumberFormat="1" applyFont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49" fontId="9" fillId="3" borderId="0" xfId="0" applyNumberFormat="1" applyFont="1" applyFill="1" applyAlignment="1">
      <alignment horizontal="center" vertical="center" wrapText="1"/>
    </xf>
    <xf numFmtId="3" fontId="1" fillId="3" borderId="3" xfId="0" applyNumberFormat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3" fontId="1" fillId="2" borderId="22" xfId="0" applyNumberFormat="1" applyFont="1" applyFill="1" applyBorder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/>
    </xf>
    <xf numFmtId="3" fontId="1" fillId="2" borderId="15" xfId="0" applyNumberFormat="1" applyFont="1" applyFill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3" fontId="1" fillId="5" borderId="12" xfId="0" applyNumberFormat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3" fontId="1" fillId="3" borderId="12" xfId="0" applyNumberFormat="1" applyFont="1" applyFill="1" applyBorder="1" applyAlignment="1">
      <alignment vertical="center"/>
    </xf>
    <xf numFmtId="3" fontId="13" fillId="3" borderId="3" xfId="0" applyNumberFormat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3" fontId="13" fillId="0" borderId="22" xfId="0" applyNumberFormat="1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3" fontId="13" fillId="0" borderId="12" xfId="0" applyNumberFormat="1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3" fontId="14" fillId="5" borderId="3" xfId="0" applyNumberFormat="1" applyFont="1" applyFill="1" applyBorder="1" applyAlignment="1">
      <alignment vertical="center"/>
    </xf>
    <xf numFmtId="0" fontId="0" fillId="0" borderId="3" xfId="0" applyFont="1" applyBorder="1" applyAlignment="1">
      <alignment vertical="center"/>
    </xf>
    <xf numFmtId="3" fontId="13" fillId="5" borderId="3" xfId="0" applyNumberFormat="1" applyFont="1" applyFill="1" applyBorder="1" applyAlignment="1">
      <alignment vertical="center"/>
    </xf>
    <xf numFmtId="3" fontId="1" fillId="5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3" fontId="13" fillId="3" borderId="12" xfId="0" applyNumberFormat="1" applyFont="1" applyFill="1" applyBorder="1" applyAlignment="1">
      <alignment vertical="center"/>
    </xf>
    <xf numFmtId="3" fontId="13" fillId="5" borderId="12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1" fillId="5" borderId="3" xfId="0" applyNumberFormat="1" applyFont="1" applyFill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3" fontId="1" fillId="3" borderId="15" xfId="0" applyNumberFormat="1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3" fontId="1" fillId="3" borderId="13" xfId="0" applyNumberFormat="1" applyFont="1" applyFill="1" applyBorder="1" applyAlignment="1">
      <alignment vertical="center"/>
    </xf>
    <xf numFmtId="3" fontId="1" fillId="3" borderId="30" xfId="0" applyNumberFormat="1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3" fontId="1" fillId="3" borderId="22" xfId="0" applyNumberFormat="1" applyFont="1" applyFill="1" applyBorder="1" applyAlignment="1">
      <alignment vertical="center"/>
    </xf>
    <xf numFmtId="3" fontId="1" fillId="5" borderId="32" xfId="0" applyNumberFormat="1" applyFont="1" applyFill="1" applyBorder="1" applyAlignment="1">
      <alignment vertical="center"/>
    </xf>
    <xf numFmtId="3" fontId="1" fillId="5" borderId="13" xfId="0" applyNumberFormat="1" applyFont="1" applyFill="1" applyBorder="1" applyAlignment="1">
      <alignment vertical="center"/>
    </xf>
    <xf numFmtId="3" fontId="10" fillId="5" borderId="32" xfId="0" applyNumberFormat="1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2">
    <cellStyle name="normal" xfId="1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169</xdr:row>
      <xdr:rowOff>114300</xdr:rowOff>
    </xdr:from>
    <xdr:to>
      <xdr:col>6</xdr:col>
      <xdr:colOff>838200</xdr:colOff>
      <xdr:row>174</xdr:row>
      <xdr:rowOff>133350</xdr:rowOff>
    </xdr:to>
    <xdr:sp macro="" textlink="">
      <xdr:nvSpPr>
        <xdr:cNvPr id="1950" name="Rectangle 21"/>
        <xdr:cNvSpPr>
          <a:spLocks noChangeArrowheads="1"/>
        </xdr:cNvSpPr>
      </xdr:nvSpPr>
      <xdr:spPr bwMode="auto">
        <a:xfrm>
          <a:off x="0" y="45386625"/>
          <a:ext cx="6781800" cy="942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174</xdr:row>
      <xdr:rowOff>133350</xdr:rowOff>
    </xdr:from>
    <xdr:to>
      <xdr:col>6</xdr:col>
      <xdr:colOff>838200</xdr:colOff>
      <xdr:row>181</xdr:row>
      <xdr:rowOff>76200</xdr:rowOff>
    </xdr:to>
    <xdr:sp macro="" textlink="">
      <xdr:nvSpPr>
        <xdr:cNvPr id="1951" name="Rectangle 22"/>
        <xdr:cNvSpPr>
          <a:spLocks noChangeArrowheads="1"/>
        </xdr:cNvSpPr>
      </xdr:nvSpPr>
      <xdr:spPr bwMode="auto">
        <a:xfrm>
          <a:off x="0" y="46329600"/>
          <a:ext cx="6781800" cy="1076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200025</xdr:colOff>
      <xdr:row>169</xdr:row>
      <xdr:rowOff>104775</xdr:rowOff>
    </xdr:from>
    <xdr:to>
      <xdr:col>3</xdr:col>
      <xdr:colOff>200025</xdr:colOff>
      <xdr:row>174</xdr:row>
      <xdr:rowOff>133350</xdr:rowOff>
    </xdr:to>
    <xdr:sp macro="" textlink="">
      <xdr:nvSpPr>
        <xdr:cNvPr id="1952" name="Line 23"/>
        <xdr:cNvSpPr>
          <a:spLocks noChangeShapeType="1"/>
        </xdr:cNvSpPr>
      </xdr:nvSpPr>
      <xdr:spPr bwMode="auto">
        <a:xfrm>
          <a:off x="3600450" y="45377100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1409700</xdr:colOff>
      <xdr:row>174</xdr:row>
      <xdr:rowOff>133350</xdr:rowOff>
    </xdr:from>
    <xdr:to>
      <xdr:col>1</xdr:col>
      <xdr:colOff>1409700</xdr:colOff>
      <xdr:row>181</xdr:row>
      <xdr:rowOff>76200</xdr:rowOff>
    </xdr:to>
    <xdr:sp macro="" textlink="">
      <xdr:nvSpPr>
        <xdr:cNvPr id="1953" name="Line 24"/>
        <xdr:cNvSpPr>
          <a:spLocks noChangeShapeType="1"/>
        </xdr:cNvSpPr>
      </xdr:nvSpPr>
      <xdr:spPr bwMode="auto">
        <a:xfrm>
          <a:off x="1876425" y="46329600"/>
          <a:ext cx="0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174</xdr:row>
      <xdr:rowOff>133350</xdr:rowOff>
    </xdr:from>
    <xdr:to>
      <xdr:col>4</xdr:col>
      <xdr:colOff>419100</xdr:colOff>
      <xdr:row>181</xdr:row>
      <xdr:rowOff>76200</xdr:rowOff>
    </xdr:to>
    <xdr:sp macro="" textlink="">
      <xdr:nvSpPr>
        <xdr:cNvPr id="1954" name="Line 25"/>
        <xdr:cNvSpPr>
          <a:spLocks noChangeShapeType="1"/>
        </xdr:cNvSpPr>
      </xdr:nvSpPr>
      <xdr:spPr bwMode="auto">
        <a:xfrm>
          <a:off x="4667250" y="46329600"/>
          <a:ext cx="0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169</xdr:row>
      <xdr:rowOff>152400</xdr:rowOff>
    </xdr:from>
    <xdr:to>
      <xdr:col>1</xdr:col>
      <xdr:colOff>1603155</xdr:colOff>
      <xdr:row>171</xdr:row>
      <xdr:rowOff>22290</xdr:rowOff>
    </xdr:to>
    <xdr:sp macro="" textlink="">
      <xdr:nvSpPr>
        <xdr:cNvPr id="1050" name="Text Box 26"/>
        <xdr:cNvSpPr txBox="1">
          <a:spLocks noChangeArrowheads="1"/>
        </xdr:cNvSpPr>
      </xdr:nvSpPr>
      <xdr:spPr bwMode="auto">
        <a:xfrm>
          <a:off x="57150" y="37318950"/>
          <a:ext cx="190500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Sestaveno dne:</a:t>
          </a:r>
        </a:p>
      </xdr:txBody>
    </xdr:sp>
    <xdr:clientData/>
  </xdr:twoCellAnchor>
  <xdr:twoCellAnchor>
    <xdr:from>
      <xdr:col>3</xdr:col>
      <xdr:colOff>250825</xdr:colOff>
      <xdr:row>170</xdr:row>
      <xdr:rowOff>60325</xdr:rowOff>
    </xdr:from>
    <xdr:to>
      <xdr:col>6</xdr:col>
      <xdr:colOff>634967</xdr:colOff>
      <xdr:row>172</xdr:row>
      <xdr:rowOff>98425</xdr:rowOff>
    </xdr:to>
    <xdr:sp macro="" textlink="">
      <xdr:nvSpPr>
        <xdr:cNvPr id="1053" name="Text Box 29"/>
        <xdr:cNvSpPr txBox="1">
          <a:spLocks noChangeArrowheads="1"/>
        </xdr:cNvSpPr>
      </xdr:nvSpPr>
      <xdr:spPr bwMode="auto">
        <a:xfrm>
          <a:off x="3228975" y="37395150"/>
          <a:ext cx="2933700" cy="361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Podpisový záznam statutárního orgánu účetní jednotky nebo podpisový záznam fyzické osoby, která je jednotkou</a:t>
          </a:r>
        </a:p>
        <a:p>
          <a:pPr algn="l" rtl="0">
            <a:defRPr sz="1000"/>
          </a:pPr>
          <a:endParaRPr lang="cs-CZ" sz="800" b="0" i="0" strike="noStrike">
            <a:solidFill>
              <a:srgbClr val="000000"/>
            </a:solidFill>
            <a:latin typeface="Arial CE"/>
          </a:endParaRPr>
        </a:p>
      </xdr:txBody>
    </xdr:sp>
    <xdr:clientData/>
  </xdr:twoCellAnchor>
  <xdr:twoCellAnchor>
    <xdr:from>
      <xdr:col>0</xdr:col>
      <xdr:colOff>28575</xdr:colOff>
      <xdr:row>175</xdr:row>
      <xdr:rowOff>60325</xdr:rowOff>
    </xdr:from>
    <xdr:to>
      <xdr:col>1</xdr:col>
      <xdr:colOff>958954</xdr:colOff>
      <xdr:row>176</xdr:row>
      <xdr:rowOff>98425</xdr:rowOff>
    </xdr:to>
    <xdr:sp macro="" textlink="">
      <xdr:nvSpPr>
        <xdr:cNvPr id="1054" name="Text Box 30"/>
        <xdr:cNvSpPr txBox="1">
          <a:spLocks noChangeArrowheads="1"/>
        </xdr:cNvSpPr>
      </xdr:nvSpPr>
      <xdr:spPr bwMode="auto">
        <a:xfrm>
          <a:off x="28575" y="38204775"/>
          <a:ext cx="12858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Právní forma jednotky:</a:t>
          </a:r>
        </a:p>
      </xdr:txBody>
    </xdr:sp>
    <xdr:clientData/>
  </xdr:twoCellAnchor>
  <xdr:twoCellAnchor>
    <xdr:from>
      <xdr:col>1</xdr:col>
      <xdr:colOff>1470025</xdr:colOff>
      <xdr:row>175</xdr:row>
      <xdr:rowOff>79375</xdr:rowOff>
    </xdr:from>
    <xdr:to>
      <xdr:col>3</xdr:col>
      <xdr:colOff>120534</xdr:colOff>
      <xdr:row>176</xdr:row>
      <xdr:rowOff>117475</xdr:rowOff>
    </xdr:to>
    <xdr:sp macro="" textlink="">
      <xdr:nvSpPr>
        <xdr:cNvPr id="1055" name="Text Box 31"/>
        <xdr:cNvSpPr txBox="1">
          <a:spLocks noChangeArrowheads="1"/>
        </xdr:cNvSpPr>
      </xdr:nvSpPr>
      <xdr:spPr bwMode="auto">
        <a:xfrm>
          <a:off x="1819275" y="38223825"/>
          <a:ext cx="12858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Předmět podnikání:</a:t>
          </a:r>
        </a:p>
      </xdr:txBody>
    </xdr:sp>
    <xdr:clientData/>
  </xdr:twoCellAnchor>
  <xdr:twoCellAnchor>
    <xdr:from>
      <xdr:col>4</xdr:col>
      <xdr:colOff>473075</xdr:colOff>
      <xdr:row>175</xdr:row>
      <xdr:rowOff>98425</xdr:rowOff>
    </xdr:from>
    <xdr:to>
      <xdr:col>6</xdr:col>
      <xdr:colOff>66808</xdr:colOff>
      <xdr:row>176</xdr:row>
      <xdr:rowOff>136525</xdr:rowOff>
    </xdr:to>
    <xdr:sp macro="" textlink="">
      <xdr:nvSpPr>
        <xdr:cNvPr id="1056" name="Text Box 32"/>
        <xdr:cNvSpPr txBox="1">
          <a:spLocks noChangeArrowheads="1"/>
        </xdr:cNvSpPr>
      </xdr:nvSpPr>
      <xdr:spPr bwMode="auto">
        <a:xfrm>
          <a:off x="4305300" y="38242875"/>
          <a:ext cx="12858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Pozn.: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1076325</xdr:colOff>
          <xdr:row>0</xdr:row>
          <xdr:rowOff>228600</xdr:rowOff>
        </xdr:to>
        <xdr:sp macro="" textlink="">
          <xdr:nvSpPr>
            <xdr:cNvPr id="1199" name="Button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Schovat nulové řádky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85725</xdr:rowOff>
    </xdr:from>
    <xdr:to>
      <xdr:col>6</xdr:col>
      <xdr:colOff>0</xdr:colOff>
      <xdr:row>77</xdr:row>
      <xdr:rowOff>104775</xdr:rowOff>
    </xdr:to>
    <xdr:sp macro="" textlink="">
      <xdr:nvSpPr>
        <xdr:cNvPr id="2972" name="Rectangle 23"/>
        <xdr:cNvSpPr>
          <a:spLocks noChangeArrowheads="1"/>
        </xdr:cNvSpPr>
      </xdr:nvSpPr>
      <xdr:spPr bwMode="auto">
        <a:xfrm>
          <a:off x="0" y="16592550"/>
          <a:ext cx="6791325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77</xdr:row>
      <xdr:rowOff>104775</xdr:rowOff>
    </xdr:from>
    <xdr:to>
      <xdr:col>6</xdr:col>
      <xdr:colOff>0</xdr:colOff>
      <xdr:row>81</xdr:row>
      <xdr:rowOff>19050</xdr:rowOff>
    </xdr:to>
    <xdr:sp macro="" textlink="">
      <xdr:nvSpPr>
        <xdr:cNvPr id="2973" name="Rectangle 24"/>
        <xdr:cNvSpPr>
          <a:spLocks noChangeArrowheads="1"/>
        </xdr:cNvSpPr>
      </xdr:nvSpPr>
      <xdr:spPr bwMode="auto">
        <a:xfrm>
          <a:off x="0" y="17421225"/>
          <a:ext cx="6791325" cy="1066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cs-CZ"/>
            <a:t>a</a:t>
          </a:r>
        </a:p>
      </xdr:txBody>
    </xdr:sp>
    <xdr:clientData/>
  </xdr:twoCellAnchor>
  <xdr:twoCellAnchor>
    <xdr:from>
      <xdr:col>2</xdr:col>
      <xdr:colOff>2743200</xdr:colOff>
      <xdr:row>72</xdr:row>
      <xdr:rowOff>76200</xdr:rowOff>
    </xdr:from>
    <xdr:to>
      <xdr:col>2</xdr:col>
      <xdr:colOff>2743200</xdr:colOff>
      <xdr:row>77</xdr:row>
      <xdr:rowOff>104775</xdr:rowOff>
    </xdr:to>
    <xdr:sp macro="" textlink="">
      <xdr:nvSpPr>
        <xdr:cNvPr id="2974" name="Line 25"/>
        <xdr:cNvSpPr>
          <a:spLocks noChangeShapeType="1"/>
        </xdr:cNvSpPr>
      </xdr:nvSpPr>
      <xdr:spPr bwMode="auto">
        <a:xfrm>
          <a:off x="4476750" y="16583025"/>
          <a:ext cx="0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1323975</xdr:colOff>
      <xdr:row>77</xdr:row>
      <xdr:rowOff>104775</xdr:rowOff>
    </xdr:from>
    <xdr:to>
      <xdr:col>2</xdr:col>
      <xdr:colOff>1323975</xdr:colOff>
      <xdr:row>81</xdr:row>
      <xdr:rowOff>28575</xdr:rowOff>
    </xdr:to>
    <xdr:sp macro="" textlink="">
      <xdr:nvSpPr>
        <xdr:cNvPr id="2975" name="Line 26"/>
        <xdr:cNvSpPr>
          <a:spLocks noChangeShapeType="1"/>
        </xdr:cNvSpPr>
      </xdr:nvSpPr>
      <xdr:spPr bwMode="auto">
        <a:xfrm>
          <a:off x="3057525" y="17421225"/>
          <a:ext cx="0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3810000</xdr:colOff>
      <xdr:row>77</xdr:row>
      <xdr:rowOff>104775</xdr:rowOff>
    </xdr:from>
    <xdr:to>
      <xdr:col>2</xdr:col>
      <xdr:colOff>3810000</xdr:colOff>
      <xdr:row>81</xdr:row>
      <xdr:rowOff>19050</xdr:rowOff>
    </xdr:to>
    <xdr:sp macro="" textlink="">
      <xdr:nvSpPr>
        <xdr:cNvPr id="2976" name="Line 27"/>
        <xdr:cNvSpPr>
          <a:spLocks noChangeShapeType="1"/>
        </xdr:cNvSpPr>
      </xdr:nvSpPr>
      <xdr:spPr bwMode="auto">
        <a:xfrm>
          <a:off x="4476750" y="17421225"/>
          <a:ext cx="0" cy="106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72</xdr:row>
      <xdr:rowOff>117475</xdr:rowOff>
    </xdr:from>
    <xdr:to>
      <xdr:col>2</xdr:col>
      <xdr:colOff>1524000</xdr:colOff>
      <xdr:row>74</xdr:row>
      <xdr:rowOff>106</xdr:rowOff>
    </xdr:to>
    <xdr:sp macro="" textlink="">
      <xdr:nvSpPr>
        <xdr:cNvPr id="2076" name="Text Box 28"/>
        <xdr:cNvSpPr txBox="1">
          <a:spLocks noChangeArrowheads="1"/>
        </xdr:cNvSpPr>
      </xdr:nvSpPr>
      <xdr:spPr bwMode="auto">
        <a:xfrm>
          <a:off x="57150" y="17554575"/>
          <a:ext cx="320040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Sestaveno dne: 14.4.2026</a:t>
          </a:r>
        </a:p>
      </xdr:txBody>
    </xdr:sp>
    <xdr:clientData/>
  </xdr:twoCellAnchor>
  <xdr:twoCellAnchor>
    <xdr:from>
      <xdr:col>3</xdr:col>
      <xdr:colOff>47625</xdr:colOff>
      <xdr:row>72</xdr:row>
      <xdr:rowOff>136525</xdr:rowOff>
    </xdr:from>
    <xdr:to>
      <xdr:col>5</xdr:col>
      <xdr:colOff>511264</xdr:colOff>
      <xdr:row>76</xdr:row>
      <xdr:rowOff>95285</xdr:rowOff>
    </xdr:to>
    <xdr:sp macro="" textlink="">
      <xdr:nvSpPr>
        <xdr:cNvPr id="2077" name="Text Box 29"/>
        <xdr:cNvSpPr txBox="1">
          <a:spLocks noChangeArrowheads="1"/>
        </xdr:cNvSpPr>
      </xdr:nvSpPr>
      <xdr:spPr bwMode="auto">
        <a:xfrm>
          <a:off x="4524375" y="17573625"/>
          <a:ext cx="1866900" cy="600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Podpisový záznam statutárního orgánu účetní jednotky nebo podpisový záznam fyzické osoby, která je jednotkou</a:t>
          </a:r>
        </a:p>
        <a:p>
          <a:pPr algn="l" rtl="0">
            <a:defRPr sz="1000"/>
          </a:pPr>
          <a:endParaRPr lang="cs-CZ" sz="800" b="0" i="0" strike="noStrike">
            <a:solidFill>
              <a:srgbClr val="000000"/>
            </a:solidFill>
            <a:latin typeface="Arial CE"/>
          </a:endParaRPr>
        </a:p>
      </xdr:txBody>
    </xdr:sp>
    <xdr:clientData/>
  </xdr:twoCellAnchor>
  <xdr:twoCellAnchor>
    <xdr:from>
      <xdr:col>0</xdr:col>
      <xdr:colOff>28575</xdr:colOff>
      <xdr:row>78</xdr:row>
      <xdr:rowOff>38100</xdr:rowOff>
    </xdr:from>
    <xdr:to>
      <xdr:col>2</xdr:col>
      <xdr:colOff>873235</xdr:colOff>
      <xdr:row>80</xdr:row>
      <xdr:rowOff>514350</xdr:rowOff>
    </xdr:to>
    <xdr:sp macro="" textlink="">
      <xdr:nvSpPr>
        <xdr:cNvPr id="2078" name="Text Box 30"/>
        <xdr:cNvSpPr txBox="1">
          <a:spLocks noChangeArrowheads="1"/>
        </xdr:cNvSpPr>
      </xdr:nvSpPr>
      <xdr:spPr bwMode="auto">
        <a:xfrm>
          <a:off x="28575" y="17516475"/>
          <a:ext cx="2578210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Právní forma jednotky:</a:t>
          </a:r>
        </a:p>
        <a:p>
          <a:pPr algn="l" rtl="0">
            <a:defRPr sz="1000"/>
          </a:pPr>
          <a:endParaRPr lang="cs-CZ" sz="8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8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akciová společnost</a:t>
          </a:r>
        </a:p>
      </xdr:txBody>
    </xdr:sp>
    <xdr:clientData/>
  </xdr:twoCellAnchor>
  <xdr:twoCellAnchor>
    <xdr:from>
      <xdr:col>2</xdr:col>
      <xdr:colOff>1377950</xdr:colOff>
      <xdr:row>78</xdr:row>
      <xdr:rowOff>57150</xdr:rowOff>
    </xdr:from>
    <xdr:to>
      <xdr:col>2</xdr:col>
      <xdr:colOff>2667148</xdr:colOff>
      <xdr:row>80</xdr:row>
      <xdr:rowOff>647700</xdr:rowOff>
    </xdr:to>
    <xdr:sp macro="" textlink="">
      <xdr:nvSpPr>
        <xdr:cNvPr id="2079" name="Text Box 31"/>
        <xdr:cNvSpPr txBox="1">
          <a:spLocks noChangeArrowheads="1"/>
        </xdr:cNvSpPr>
      </xdr:nvSpPr>
      <xdr:spPr bwMode="auto">
        <a:xfrm>
          <a:off x="3111500" y="17535525"/>
          <a:ext cx="1289198" cy="914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Předmět podnikání: </a:t>
          </a:r>
        </a:p>
        <a:p>
          <a:pPr algn="l" rtl="0">
            <a:defRPr sz="1000"/>
          </a:pPr>
          <a:endParaRPr lang="cs-CZ" sz="800" b="0" i="0" strike="noStrike">
            <a:solidFill>
              <a:srgbClr val="000000"/>
            </a:solidFill>
            <a:effectLst/>
            <a:latin typeface="Arial CE"/>
            <a:ea typeface="+mn-ea"/>
            <a:cs typeface="+mn-cs"/>
          </a:endParaRPr>
        </a:p>
        <a:p>
          <a:pPr algn="l" rtl="0">
            <a:defRPr sz="1000"/>
          </a:pPr>
          <a:r>
            <a:rPr lang="cs-CZ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výroba textilií, textilních výrobků, oděvů a oděvních doplňků</a:t>
          </a:r>
          <a:endParaRPr lang="cs-CZ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73025</xdr:colOff>
      <xdr:row>78</xdr:row>
      <xdr:rowOff>57150</xdr:rowOff>
    </xdr:from>
    <xdr:to>
      <xdr:col>4</xdr:col>
      <xdr:colOff>723822</xdr:colOff>
      <xdr:row>79</xdr:row>
      <xdr:rowOff>95250</xdr:rowOff>
    </xdr:to>
    <xdr:sp macro="" textlink="">
      <xdr:nvSpPr>
        <xdr:cNvPr id="2080" name="Text Box 32"/>
        <xdr:cNvSpPr txBox="1">
          <a:spLocks noChangeArrowheads="1"/>
        </xdr:cNvSpPr>
      </xdr:nvSpPr>
      <xdr:spPr bwMode="auto">
        <a:xfrm>
          <a:off x="4552950" y="18459450"/>
          <a:ext cx="11334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Pozn.: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990600</xdr:colOff>
          <xdr:row>0</xdr:row>
          <xdr:rowOff>228600</xdr:rowOff>
        </xdr:to>
        <xdr:sp macro="" textlink="">
          <xdr:nvSpPr>
            <xdr:cNvPr id="2281" name="Button 233" hidden="1">
              <a:extLst>
                <a:ext uri="{63B3BB69-23CF-44E3-9099-C40C66FF867C}">
                  <a14:compatExt spid="_x0000_s2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Schovat nulové řádky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85725</xdr:rowOff>
    </xdr:from>
    <xdr:to>
      <xdr:col>6</xdr:col>
      <xdr:colOff>0</xdr:colOff>
      <xdr:row>59</xdr:row>
      <xdr:rowOff>104775</xdr:rowOff>
    </xdr:to>
    <xdr:sp macro="" textlink="">
      <xdr:nvSpPr>
        <xdr:cNvPr id="4997" name="Rectangle 1"/>
        <xdr:cNvSpPr>
          <a:spLocks noChangeArrowheads="1"/>
        </xdr:cNvSpPr>
      </xdr:nvSpPr>
      <xdr:spPr bwMode="auto">
        <a:xfrm>
          <a:off x="0" y="11982450"/>
          <a:ext cx="6410325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59</xdr:row>
      <xdr:rowOff>104775</xdr:rowOff>
    </xdr:from>
    <xdr:to>
      <xdr:col>6</xdr:col>
      <xdr:colOff>0</xdr:colOff>
      <xdr:row>63</xdr:row>
      <xdr:rowOff>19050</xdr:rowOff>
    </xdr:to>
    <xdr:sp macro="" textlink="">
      <xdr:nvSpPr>
        <xdr:cNvPr id="4998" name="Rectangle 2"/>
        <xdr:cNvSpPr>
          <a:spLocks noChangeArrowheads="1"/>
        </xdr:cNvSpPr>
      </xdr:nvSpPr>
      <xdr:spPr bwMode="auto">
        <a:xfrm>
          <a:off x="0" y="12811125"/>
          <a:ext cx="6410325" cy="1181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2743200</xdr:colOff>
      <xdr:row>54</xdr:row>
      <xdr:rowOff>76200</xdr:rowOff>
    </xdr:from>
    <xdr:to>
      <xdr:col>2</xdr:col>
      <xdr:colOff>2743200</xdr:colOff>
      <xdr:row>59</xdr:row>
      <xdr:rowOff>104775</xdr:rowOff>
    </xdr:to>
    <xdr:sp macro="" textlink="">
      <xdr:nvSpPr>
        <xdr:cNvPr id="4999" name="Line 3"/>
        <xdr:cNvSpPr>
          <a:spLocks noChangeShapeType="1"/>
        </xdr:cNvSpPr>
      </xdr:nvSpPr>
      <xdr:spPr bwMode="auto">
        <a:xfrm>
          <a:off x="4095750" y="11972925"/>
          <a:ext cx="0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819150</xdr:colOff>
      <xdr:row>59</xdr:row>
      <xdr:rowOff>114300</xdr:rowOff>
    </xdr:from>
    <xdr:to>
      <xdr:col>2</xdr:col>
      <xdr:colOff>819150</xdr:colOff>
      <xdr:row>63</xdr:row>
      <xdr:rowOff>38100</xdr:rowOff>
    </xdr:to>
    <xdr:sp macro="" textlink="">
      <xdr:nvSpPr>
        <xdr:cNvPr id="5000" name="Line 4"/>
        <xdr:cNvSpPr>
          <a:spLocks noChangeShapeType="1"/>
        </xdr:cNvSpPr>
      </xdr:nvSpPr>
      <xdr:spPr bwMode="auto">
        <a:xfrm>
          <a:off x="2552700" y="12820650"/>
          <a:ext cx="0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3810000</xdr:colOff>
      <xdr:row>59</xdr:row>
      <xdr:rowOff>104775</xdr:rowOff>
    </xdr:from>
    <xdr:to>
      <xdr:col>2</xdr:col>
      <xdr:colOff>3810000</xdr:colOff>
      <xdr:row>63</xdr:row>
      <xdr:rowOff>19050</xdr:rowOff>
    </xdr:to>
    <xdr:sp macro="" textlink="">
      <xdr:nvSpPr>
        <xdr:cNvPr id="5001" name="Line 5"/>
        <xdr:cNvSpPr>
          <a:spLocks noChangeShapeType="1"/>
        </xdr:cNvSpPr>
      </xdr:nvSpPr>
      <xdr:spPr bwMode="auto">
        <a:xfrm>
          <a:off x="4095750" y="12811125"/>
          <a:ext cx="0" cy="118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54</xdr:row>
      <xdr:rowOff>117475</xdr:rowOff>
    </xdr:from>
    <xdr:to>
      <xdr:col>2</xdr:col>
      <xdr:colOff>1524000</xdr:colOff>
      <xdr:row>56</xdr:row>
      <xdr:rowOff>106</xdr:rowOff>
    </xdr:to>
    <xdr:sp macro="" textlink="">
      <xdr:nvSpPr>
        <xdr:cNvPr id="4102" name="Text Box 6"/>
        <xdr:cNvSpPr txBox="1">
          <a:spLocks noChangeArrowheads="1"/>
        </xdr:cNvSpPr>
      </xdr:nvSpPr>
      <xdr:spPr bwMode="auto">
        <a:xfrm>
          <a:off x="57150" y="12020550"/>
          <a:ext cx="320040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Sestaveno dne:</a:t>
          </a:r>
        </a:p>
      </xdr:txBody>
    </xdr:sp>
    <xdr:clientData/>
  </xdr:twoCellAnchor>
  <xdr:twoCellAnchor>
    <xdr:from>
      <xdr:col>3</xdr:col>
      <xdr:colOff>47625</xdr:colOff>
      <xdr:row>54</xdr:row>
      <xdr:rowOff>136525</xdr:rowOff>
    </xdr:from>
    <xdr:to>
      <xdr:col>5</xdr:col>
      <xdr:colOff>511264</xdr:colOff>
      <xdr:row>58</xdr:row>
      <xdr:rowOff>95285</xdr:rowOff>
    </xdr:to>
    <xdr:sp macro="" textlink="">
      <xdr:nvSpPr>
        <xdr:cNvPr id="4103" name="Text Box 7"/>
        <xdr:cNvSpPr txBox="1">
          <a:spLocks noChangeArrowheads="1"/>
        </xdr:cNvSpPr>
      </xdr:nvSpPr>
      <xdr:spPr bwMode="auto">
        <a:xfrm>
          <a:off x="4143375" y="12039600"/>
          <a:ext cx="1866900" cy="600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Podpisový záznam statutárního orgánu účetní jednotky nebo podpisový záznam fyzické osoby, která je jednotkou</a:t>
          </a:r>
        </a:p>
        <a:p>
          <a:pPr algn="l" rtl="0">
            <a:defRPr sz="1000"/>
          </a:pPr>
          <a:endParaRPr lang="cs-CZ" sz="800" b="0" i="0" strike="noStrike">
            <a:solidFill>
              <a:srgbClr val="000000"/>
            </a:solidFill>
            <a:latin typeface="Arial CE"/>
          </a:endParaRPr>
        </a:p>
      </xdr:txBody>
    </xdr:sp>
    <xdr:clientData/>
  </xdr:twoCellAnchor>
  <xdr:twoCellAnchor>
    <xdr:from>
      <xdr:col>0</xdr:col>
      <xdr:colOff>47625</xdr:colOff>
      <xdr:row>60</xdr:row>
      <xdr:rowOff>19050</xdr:rowOff>
    </xdr:from>
    <xdr:to>
      <xdr:col>2</xdr:col>
      <xdr:colOff>438177</xdr:colOff>
      <xdr:row>61</xdr:row>
      <xdr:rowOff>41381</xdr:rowOff>
    </xdr:to>
    <xdr:sp macro="" textlink="">
      <xdr:nvSpPr>
        <xdr:cNvPr id="4104" name="Text Box 8"/>
        <xdr:cNvSpPr txBox="1">
          <a:spLocks noChangeArrowheads="1"/>
        </xdr:cNvSpPr>
      </xdr:nvSpPr>
      <xdr:spPr bwMode="auto">
        <a:xfrm>
          <a:off x="47625" y="12887325"/>
          <a:ext cx="2124075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Právní forma jednotky:</a:t>
          </a:r>
        </a:p>
      </xdr:txBody>
    </xdr:sp>
    <xdr:clientData/>
  </xdr:twoCellAnchor>
  <xdr:twoCellAnchor>
    <xdr:from>
      <xdr:col>2</xdr:col>
      <xdr:colOff>892175</xdr:colOff>
      <xdr:row>60</xdr:row>
      <xdr:rowOff>38100</xdr:rowOff>
    </xdr:from>
    <xdr:to>
      <xdr:col>2</xdr:col>
      <xdr:colOff>1869642</xdr:colOff>
      <xdr:row>61</xdr:row>
      <xdr:rowOff>76200</xdr:rowOff>
    </xdr:to>
    <xdr:sp macro="" textlink="">
      <xdr:nvSpPr>
        <xdr:cNvPr id="4105" name="Text Box 9"/>
        <xdr:cNvSpPr txBox="1">
          <a:spLocks noChangeArrowheads="1"/>
        </xdr:cNvSpPr>
      </xdr:nvSpPr>
      <xdr:spPr bwMode="auto">
        <a:xfrm>
          <a:off x="2628900" y="12906375"/>
          <a:ext cx="9810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Předmět podnikání:</a:t>
          </a:r>
        </a:p>
      </xdr:txBody>
    </xdr:sp>
    <xdr:clientData/>
  </xdr:twoCellAnchor>
  <xdr:twoCellAnchor>
    <xdr:from>
      <xdr:col>3</xdr:col>
      <xdr:colOff>73025</xdr:colOff>
      <xdr:row>60</xdr:row>
      <xdr:rowOff>57150</xdr:rowOff>
    </xdr:from>
    <xdr:to>
      <xdr:col>4</xdr:col>
      <xdr:colOff>723822</xdr:colOff>
      <xdr:row>61</xdr:row>
      <xdr:rowOff>95250</xdr:rowOff>
    </xdr:to>
    <xdr:sp macro="" textlink="">
      <xdr:nvSpPr>
        <xdr:cNvPr id="4106" name="Text Box 10"/>
        <xdr:cNvSpPr txBox="1">
          <a:spLocks noChangeArrowheads="1"/>
        </xdr:cNvSpPr>
      </xdr:nvSpPr>
      <xdr:spPr bwMode="auto">
        <a:xfrm>
          <a:off x="4171950" y="12925425"/>
          <a:ext cx="11334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Pozn.: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9525</xdr:rowOff>
    </xdr:from>
    <xdr:to>
      <xdr:col>4</xdr:col>
      <xdr:colOff>895350</xdr:colOff>
      <xdr:row>58</xdr:row>
      <xdr:rowOff>28575</xdr:rowOff>
    </xdr:to>
    <xdr:sp macro="" textlink="">
      <xdr:nvSpPr>
        <xdr:cNvPr id="3983" name="Rectangle 11"/>
        <xdr:cNvSpPr>
          <a:spLocks noChangeArrowheads="1"/>
        </xdr:cNvSpPr>
      </xdr:nvSpPr>
      <xdr:spPr bwMode="auto">
        <a:xfrm>
          <a:off x="0" y="10067925"/>
          <a:ext cx="636270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58</xdr:row>
      <xdr:rowOff>28575</xdr:rowOff>
    </xdr:from>
    <xdr:to>
      <xdr:col>4</xdr:col>
      <xdr:colOff>895350</xdr:colOff>
      <xdr:row>64</xdr:row>
      <xdr:rowOff>123825</xdr:rowOff>
    </xdr:to>
    <xdr:sp macro="" textlink="">
      <xdr:nvSpPr>
        <xdr:cNvPr id="3984" name="Rectangle 12"/>
        <xdr:cNvSpPr>
          <a:spLocks noChangeArrowheads="1"/>
        </xdr:cNvSpPr>
      </xdr:nvSpPr>
      <xdr:spPr bwMode="auto">
        <a:xfrm>
          <a:off x="0" y="10896600"/>
          <a:ext cx="6362700" cy="1066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2743200</xdr:colOff>
      <xdr:row>53</xdr:row>
      <xdr:rowOff>0</xdr:rowOff>
    </xdr:from>
    <xdr:to>
      <xdr:col>1</xdr:col>
      <xdr:colOff>2743200</xdr:colOff>
      <xdr:row>58</xdr:row>
      <xdr:rowOff>28575</xdr:rowOff>
    </xdr:to>
    <xdr:sp macro="" textlink="">
      <xdr:nvSpPr>
        <xdr:cNvPr id="3985" name="Line 13"/>
        <xdr:cNvSpPr>
          <a:spLocks noChangeShapeType="1"/>
        </xdr:cNvSpPr>
      </xdr:nvSpPr>
      <xdr:spPr bwMode="auto">
        <a:xfrm>
          <a:off x="3181350" y="10058400"/>
          <a:ext cx="0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1323975</xdr:colOff>
      <xdr:row>58</xdr:row>
      <xdr:rowOff>28575</xdr:rowOff>
    </xdr:from>
    <xdr:to>
      <xdr:col>1</xdr:col>
      <xdr:colOff>1323975</xdr:colOff>
      <xdr:row>64</xdr:row>
      <xdr:rowOff>133350</xdr:rowOff>
    </xdr:to>
    <xdr:sp macro="" textlink="">
      <xdr:nvSpPr>
        <xdr:cNvPr id="3986" name="Line 14"/>
        <xdr:cNvSpPr>
          <a:spLocks noChangeShapeType="1"/>
        </xdr:cNvSpPr>
      </xdr:nvSpPr>
      <xdr:spPr bwMode="auto">
        <a:xfrm>
          <a:off x="1762125" y="10896600"/>
          <a:ext cx="0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180975</xdr:colOff>
      <xdr:row>58</xdr:row>
      <xdr:rowOff>28575</xdr:rowOff>
    </xdr:from>
    <xdr:to>
      <xdr:col>2</xdr:col>
      <xdr:colOff>180975</xdr:colOff>
      <xdr:row>64</xdr:row>
      <xdr:rowOff>123825</xdr:rowOff>
    </xdr:to>
    <xdr:sp macro="" textlink="">
      <xdr:nvSpPr>
        <xdr:cNvPr id="3987" name="Line 15"/>
        <xdr:cNvSpPr>
          <a:spLocks noChangeShapeType="1"/>
        </xdr:cNvSpPr>
      </xdr:nvSpPr>
      <xdr:spPr bwMode="auto">
        <a:xfrm>
          <a:off x="4248150" y="10896600"/>
          <a:ext cx="0" cy="106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53</xdr:row>
      <xdr:rowOff>41275</xdr:rowOff>
    </xdr:from>
    <xdr:to>
      <xdr:col>1</xdr:col>
      <xdr:colOff>1524000</xdr:colOff>
      <xdr:row>54</xdr:row>
      <xdr:rowOff>79375</xdr:rowOff>
    </xdr:to>
    <xdr:sp macro="" textlink="">
      <xdr:nvSpPr>
        <xdr:cNvPr id="3088" name="Text Box 16"/>
        <xdr:cNvSpPr txBox="1">
          <a:spLocks noChangeArrowheads="1"/>
        </xdr:cNvSpPr>
      </xdr:nvSpPr>
      <xdr:spPr bwMode="auto">
        <a:xfrm>
          <a:off x="57150" y="10106025"/>
          <a:ext cx="190500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Sestaveno dne:</a:t>
          </a:r>
        </a:p>
      </xdr:txBody>
    </xdr:sp>
    <xdr:clientData/>
  </xdr:twoCellAnchor>
  <xdr:twoCellAnchor>
    <xdr:from>
      <xdr:col>1</xdr:col>
      <xdr:colOff>2774950</xdr:colOff>
      <xdr:row>53</xdr:row>
      <xdr:rowOff>117475</xdr:rowOff>
    </xdr:from>
    <xdr:to>
      <xdr:col>4</xdr:col>
      <xdr:colOff>688975</xdr:colOff>
      <xdr:row>56</xdr:row>
      <xdr:rowOff>58</xdr:rowOff>
    </xdr:to>
    <xdr:sp macro="" textlink="">
      <xdr:nvSpPr>
        <xdr:cNvPr id="3089" name="Text Box 17"/>
        <xdr:cNvSpPr txBox="1">
          <a:spLocks noChangeArrowheads="1"/>
        </xdr:cNvSpPr>
      </xdr:nvSpPr>
      <xdr:spPr bwMode="auto">
        <a:xfrm>
          <a:off x="3228975" y="10182225"/>
          <a:ext cx="2933700" cy="361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Podpisový záznam statutárního orgánu účetní jednotky nebo podpisový záznam fyzické osoby, která je jednotkou</a:t>
          </a:r>
        </a:p>
        <a:p>
          <a:pPr algn="l" rtl="0">
            <a:defRPr sz="1000"/>
          </a:pPr>
          <a:endParaRPr lang="cs-CZ" sz="800" b="0" i="0" strike="noStrike">
            <a:solidFill>
              <a:srgbClr val="000000"/>
            </a:solidFill>
            <a:latin typeface="Arial CE"/>
          </a:endParaRPr>
        </a:p>
      </xdr:txBody>
    </xdr:sp>
    <xdr:clientData/>
  </xdr:twoCellAnchor>
  <xdr:twoCellAnchor>
    <xdr:from>
      <xdr:col>0</xdr:col>
      <xdr:colOff>28575</xdr:colOff>
      <xdr:row>58</xdr:row>
      <xdr:rowOff>117475</xdr:rowOff>
    </xdr:from>
    <xdr:to>
      <xdr:col>1</xdr:col>
      <xdr:colOff>876390</xdr:colOff>
      <xdr:row>60</xdr:row>
      <xdr:rowOff>106</xdr:rowOff>
    </xdr:to>
    <xdr:sp macro="" textlink="">
      <xdr:nvSpPr>
        <xdr:cNvPr id="3090" name="Text Box 18"/>
        <xdr:cNvSpPr txBox="1">
          <a:spLocks noChangeArrowheads="1"/>
        </xdr:cNvSpPr>
      </xdr:nvSpPr>
      <xdr:spPr bwMode="auto">
        <a:xfrm>
          <a:off x="28575" y="10991850"/>
          <a:ext cx="12858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Právní forma jednotky:</a:t>
          </a:r>
        </a:p>
      </xdr:txBody>
    </xdr:sp>
    <xdr:clientData/>
  </xdr:twoCellAnchor>
  <xdr:twoCellAnchor>
    <xdr:from>
      <xdr:col>1</xdr:col>
      <xdr:colOff>1377950</xdr:colOff>
      <xdr:row>58</xdr:row>
      <xdr:rowOff>136525</xdr:rowOff>
    </xdr:from>
    <xdr:to>
      <xdr:col>1</xdr:col>
      <xdr:colOff>2670055</xdr:colOff>
      <xdr:row>60</xdr:row>
      <xdr:rowOff>19156</xdr:rowOff>
    </xdr:to>
    <xdr:sp macro="" textlink="">
      <xdr:nvSpPr>
        <xdr:cNvPr id="3091" name="Text Box 19"/>
        <xdr:cNvSpPr txBox="1">
          <a:spLocks noChangeArrowheads="1"/>
        </xdr:cNvSpPr>
      </xdr:nvSpPr>
      <xdr:spPr bwMode="auto">
        <a:xfrm>
          <a:off x="1819275" y="11010900"/>
          <a:ext cx="12858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Předmět podnikání:</a:t>
          </a:r>
        </a:p>
      </xdr:txBody>
    </xdr:sp>
    <xdr:clientData/>
  </xdr:twoCellAnchor>
  <xdr:twoCellAnchor>
    <xdr:from>
      <xdr:col>2</xdr:col>
      <xdr:colOff>234950</xdr:colOff>
      <xdr:row>59</xdr:row>
      <xdr:rowOff>0</xdr:rowOff>
    </xdr:from>
    <xdr:to>
      <xdr:col>4</xdr:col>
      <xdr:colOff>123849</xdr:colOff>
      <xdr:row>60</xdr:row>
      <xdr:rowOff>38100</xdr:rowOff>
    </xdr:to>
    <xdr:sp macro="" textlink="">
      <xdr:nvSpPr>
        <xdr:cNvPr id="3092" name="Text Box 20"/>
        <xdr:cNvSpPr txBox="1">
          <a:spLocks noChangeArrowheads="1"/>
        </xdr:cNvSpPr>
      </xdr:nvSpPr>
      <xdr:spPr bwMode="auto">
        <a:xfrm>
          <a:off x="4305300" y="11029950"/>
          <a:ext cx="12858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Pozn.: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9525</xdr:rowOff>
    </xdr:from>
    <xdr:to>
      <xdr:col>11</xdr:col>
      <xdr:colOff>0</xdr:colOff>
      <xdr:row>29</xdr:row>
      <xdr:rowOff>104775</xdr:rowOff>
    </xdr:to>
    <xdr:sp macro="" textlink="">
      <xdr:nvSpPr>
        <xdr:cNvPr id="6112" name="Rectangle 1"/>
        <xdr:cNvSpPr>
          <a:spLocks noChangeArrowheads="1"/>
        </xdr:cNvSpPr>
      </xdr:nvSpPr>
      <xdr:spPr bwMode="auto">
        <a:xfrm>
          <a:off x="0" y="5238750"/>
          <a:ext cx="9239250" cy="581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29</xdr:row>
      <xdr:rowOff>95250</xdr:rowOff>
    </xdr:from>
    <xdr:to>
      <xdr:col>11</xdr:col>
      <xdr:colOff>9525</xdr:colOff>
      <xdr:row>34</xdr:row>
      <xdr:rowOff>152400</xdr:rowOff>
    </xdr:to>
    <xdr:sp macro="" textlink="">
      <xdr:nvSpPr>
        <xdr:cNvPr id="6113" name="Rectangle 2"/>
        <xdr:cNvSpPr>
          <a:spLocks noChangeArrowheads="1"/>
        </xdr:cNvSpPr>
      </xdr:nvSpPr>
      <xdr:spPr bwMode="auto">
        <a:xfrm>
          <a:off x="0" y="5810250"/>
          <a:ext cx="9248775" cy="866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206375</xdr:colOff>
      <xdr:row>26</xdr:row>
      <xdr:rowOff>57150</xdr:rowOff>
    </xdr:from>
    <xdr:to>
      <xdr:col>8</xdr:col>
      <xdr:colOff>92075</xdr:colOff>
      <xdr:row>28</xdr:row>
      <xdr:rowOff>95250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3657600" y="5286375"/>
          <a:ext cx="3505200" cy="361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Podpisový záznam statutárního orgánu účetní jednotky nebo podpisový záznam fyzické osoby, která je jednotkou</a:t>
          </a:r>
        </a:p>
        <a:p>
          <a:pPr algn="l" rtl="0">
            <a:defRPr sz="1000"/>
          </a:pPr>
          <a:endParaRPr lang="cs-CZ" sz="800" b="0" i="0" strike="noStrike">
            <a:solidFill>
              <a:srgbClr val="000000"/>
            </a:solidFill>
            <a:latin typeface="Arial CE"/>
          </a:endParaRPr>
        </a:p>
      </xdr:txBody>
    </xdr:sp>
    <xdr:clientData/>
  </xdr:twoCellAnchor>
  <xdr:twoCellAnchor>
    <xdr:from>
      <xdr:col>0</xdr:col>
      <xdr:colOff>130175</xdr:colOff>
      <xdr:row>26</xdr:row>
      <xdr:rowOff>60325</xdr:rowOff>
    </xdr:from>
    <xdr:to>
      <xdr:col>1</xdr:col>
      <xdr:colOff>2022123</xdr:colOff>
      <xdr:row>27</xdr:row>
      <xdr:rowOff>95359</xdr:rowOff>
    </xdr:to>
    <xdr:sp macro="" textlink="">
      <xdr:nvSpPr>
        <xdr:cNvPr id="5124" name="Text Box 4"/>
        <xdr:cNvSpPr txBox="1">
          <a:spLocks noChangeArrowheads="1"/>
        </xdr:cNvSpPr>
      </xdr:nvSpPr>
      <xdr:spPr bwMode="auto">
        <a:xfrm>
          <a:off x="133350" y="5295900"/>
          <a:ext cx="2209800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Sestaveno dne:</a:t>
          </a:r>
        </a:p>
      </xdr:txBody>
    </xdr:sp>
    <xdr:clientData/>
  </xdr:twoCellAnchor>
  <xdr:twoCellAnchor>
    <xdr:from>
      <xdr:col>7</xdr:col>
      <xdr:colOff>76200</xdr:colOff>
      <xdr:row>29</xdr:row>
      <xdr:rowOff>133350</xdr:rowOff>
    </xdr:from>
    <xdr:to>
      <xdr:col>10</xdr:col>
      <xdr:colOff>457200</xdr:colOff>
      <xdr:row>31</xdr:row>
      <xdr:rowOff>0</xdr:rowOff>
    </xdr:to>
    <xdr:sp macro="" textlink="">
      <xdr:nvSpPr>
        <xdr:cNvPr id="6116" name="Text Box 5"/>
        <xdr:cNvSpPr txBox="1">
          <a:spLocks noChangeArrowheads="1"/>
        </xdr:cNvSpPr>
      </xdr:nvSpPr>
      <xdr:spPr bwMode="auto">
        <a:xfrm>
          <a:off x="6419850" y="5848350"/>
          <a:ext cx="2552700" cy="190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30</xdr:row>
      <xdr:rowOff>3175</xdr:rowOff>
    </xdr:from>
    <xdr:to>
      <xdr:col>1</xdr:col>
      <xdr:colOff>1073263</xdr:colOff>
      <xdr:row>31</xdr:row>
      <xdr:rowOff>41275</xdr:rowOff>
    </xdr:to>
    <xdr:sp macro="" textlink="">
      <xdr:nvSpPr>
        <xdr:cNvPr id="5126" name="Text Box 6"/>
        <xdr:cNvSpPr txBox="1">
          <a:spLocks noChangeArrowheads="1"/>
        </xdr:cNvSpPr>
      </xdr:nvSpPr>
      <xdr:spPr bwMode="auto">
        <a:xfrm>
          <a:off x="104775" y="5886450"/>
          <a:ext cx="12858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Právní forma jednotky:</a:t>
          </a:r>
        </a:p>
      </xdr:txBody>
    </xdr:sp>
    <xdr:clientData/>
  </xdr:twoCellAnchor>
  <xdr:twoCellAnchor>
    <xdr:from>
      <xdr:col>1</xdr:col>
      <xdr:colOff>2111375</xdr:colOff>
      <xdr:row>30</xdr:row>
      <xdr:rowOff>19050</xdr:rowOff>
    </xdr:from>
    <xdr:to>
      <xdr:col>3</xdr:col>
      <xdr:colOff>29227</xdr:colOff>
      <xdr:row>31</xdr:row>
      <xdr:rowOff>57150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2428875" y="5895975"/>
          <a:ext cx="10477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Předmět podnikání:</a:t>
          </a:r>
        </a:p>
      </xdr:txBody>
    </xdr:sp>
    <xdr:clientData/>
  </xdr:twoCellAnchor>
  <xdr:twoCellAnchor>
    <xdr:from>
      <xdr:col>7</xdr:col>
      <xdr:colOff>47625</xdr:colOff>
      <xdr:row>30</xdr:row>
      <xdr:rowOff>3175</xdr:rowOff>
    </xdr:from>
    <xdr:to>
      <xdr:col>9</xdr:col>
      <xdr:colOff>111158</xdr:colOff>
      <xdr:row>31</xdr:row>
      <xdr:rowOff>41275</xdr:rowOff>
    </xdr:to>
    <xdr:sp macro="" textlink="">
      <xdr:nvSpPr>
        <xdr:cNvPr id="5128" name="Text Box 8"/>
        <xdr:cNvSpPr txBox="1">
          <a:spLocks noChangeArrowheads="1"/>
        </xdr:cNvSpPr>
      </xdr:nvSpPr>
      <xdr:spPr bwMode="auto">
        <a:xfrm>
          <a:off x="6391275" y="5886450"/>
          <a:ext cx="15144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Pozn.:</a:t>
          </a:r>
        </a:p>
      </xdr:txBody>
    </xdr:sp>
    <xdr:clientData/>
  </xdr:twoCellAnchor>
  <xdr:twoCellAnchor>
    <xdr:from>
      <xdr:col>3</xdr:col>
      <xdr:colOff>0</xdr:colOff>
      <xdr:row>26</xdr:row>
      <xdr:rowOff>19050</xdr:rowOff>
    </xdr:from>
    <xdr:to>
      <xdr:col>3</xdr:col>
      <xdr:colOff>0</xdr:colOff>
      <xdr:row>29</xdr:row>
      <xdr:rowOff>95250</xdr:rowOff>
    </xdr:to>
    <xdr:sp macro="" textlink="">
      <xdr:nvSpPr>
        <xdr:cNvPr id="6120" name="Line 9"/>
        <xdr:cNvSpPr>
          <a:spLocks noChangeShapeType="1"/>
        </xdr:cNvSpPr>
      </xdr:nvSpPr>
      <xdr:spPr bwMode="auto">
        <a:xfrm>
          <a:off x="3448050" y="5248275"/>
          <a:ext cx="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1981200</xdr:colOff>
      <xdr:row>29</xdr:row>
      <xdr:rowOff>104775</xdr:rowOff>
    </xdr:from>
    <xdr:to>
      <xdr:col>1</xdr:col>
      <xdr:colOff>1981200</xdr:colOff>
      <xdr:row>35</xdr:row>
      <xdr:rowOff>9525</xdr:rowOff>
    </xdr:to>
    <xdr:sp macro="" textlink="">
      <xdr:nvSpPr>
        <xdr:cNvPr id="6121" name="Line 10"/>
        <xdr:cNvSpPr>
          <a:spLocks noChangeShapeType="1"/>
        </xdr:cNvSpPr>
      </xdr:nvSpPr>
      <xdr:spPr bwMode="auto">
        <a:xfrm>
          <a:off x="2295525" y="5819775"/>
          <a:ext cx="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476250</xdr:colOff>
      <xdr:row>29</xdr:row>
      <xdr:rowOff>104775</xdr:rowOff>
    </xdr:from>
    <xdr:to>
      <xdr:col>6</xdr:col>
      <xdr:colOff>476250</xdr:colOff>
      <xdr:row>35</xdr:row>
      <xdr:rowOff>0</xdr:rowOff>
    </xdr:to>
    <xdr:sp macro="" textlink="">
      <xdr:nvSpPr>
        <xdr:cNvPr id="6122" name="Line 11"/>
        <xdr:cNvSpPr>
          <a:spLocks noChangeShapeType="1"/>
        </xdr:cNvSpPr>
      </xdr:nvSpPr>
      <xdr:spPr bwMode="auto">
        <a:xfrm>
          <a:off x="6096000" y="5819775"/>
          <a:ext cx="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Z182"/>
  <sheetViews>
    <sheetView view="pageBreakPreview" zoomScaleNormal="100" zoomScaleSheetLayoutView="100" workbookViewId="0">
      <selection activeCell="B6" sqref="B6"/>
    </sheetView>
  </sheetViews>
  <sheetFormatPr defaultRowHeight="12.75" x14ac:dyDescent="0.2"/>
  <cols>
    <col min="1" max="1" width="7" style="11" customWidth="1"/>
    <col min="2" max="2" width="39.28515625" style="11" customWidth="1"/>
    <col min="3" max="3" width="4.7109375" style="19" customWidth="1"/>
    <col min="4" max="7" width="12.7109375" style="11" customWidth="1"/>
  </cols>
  <sheetData>
    <row r="1" spans="1:26" s="34" customFormat="1" ht="20.100000000000001" customHeight="1" x14ac:dyDescent="0.2">
      <c r="A1" s="25"/>
      <c r="B1" s="35"/>
      <c r="C1" s="60" t="s">
        <v>278</v>
      </c>
      <c r="D1" s="39"/>
      <c r="E1" s="25"/>
      <c r="F1" s="25"/>
      <c r="G1" s="25"/>
      <c r="H1" s="48"/>
      <c r="I1" s="48"/>
      <c r="J1" s="49"/>
      <c r="K1" s="50"/>
      <c r="L1" s="50"/>
      <c r="M1" s="50"/>
      <c r="N1" s="51"/>
      <c r="O1" s="50"/>
      <c r="P1" s="51"/>
      <c r="Q1" s="50"/>
      <c r="R1" s="50"/>
      <c r="S1" s="50"/>
      <c r="T1" s="50"/>
      <c r="U1" s="50"/>
      <c r="V1" s="50"/>
      <c r="W1" s="50"/>
      <c r="X1" s="50"/>
      <c r="Y1" s="49"/>
      <c r="Z1" s="50"/>
    </row>
    <row r="2" spans="1:26" s="34" customFormat="1" ht="15.75" customHeight="1" x14ac:dyDescent="0.2">
      <c r="A2" s="47" t="s">
        <v>330</v>
      </c>
      <c r="B2" s="35"/>
      <c r="C2" s="60" t="s">
        <v>276</v>
      </c>
      <c r="D2" s="39"/>
      <c r="E2" s="25"/>
      <c r="F2" s="25"/>
      <c r="G2" s="25"/>
      <c r="H2" s="48"/>
      <c r="I2" s="48"/>
      <c r="J2" s="49"/>
      <c r="K2" s="50"/>
      <c r="L2" s="50"/>
      <c r="M2" s="50"/>
      <c r="N2" s="51"/>
      <c r="O2" s="50"/>
      <c r="P2" s="51"/>
      <c r="Q2" s="50"/>
      <c r="R2" s="50"/>
      <c r="S2" s="50"/>
      <c r="T2" s="50"/>
      <c r="U2" s="50"/>
      <c r="V2" s="50"/>
      <c r="W2" s="50"/>
      <c r="X2" s="50"/>
      <c r="Y2" s="49"/>
      <c r="Z2" s="50"/>
    </row>
    <row r="3" spans="1:26" s="34" customFormat="1" ht="16.5" customHeight="1" x14ac:dyDescent="0.2">
      <c r="A3" s="47" t="s">
        <v>331</v>
      </c>
      <c r="B3" s="36"/>
      <c r="C3" s="124" t="s">
        <v>202</v>
      </c>
      <c r="D3" s="39"/>
      <c r="E3" s="25"/>
      <c r="F3" s="39"/>
      <c r="G3" s="56" t="s">
        <v>275</v>
      </c>
      <c r="H3" s="52"/>
      <c r="I3" s="48"/>
      <c r="J3" s="53"/>
      <c r="K3" s="54"/>
      <c r="L3" s="50"/>
      <c r="M3" s="50"/>
      <c r="N3" s="51"/>
      <c r="O3" s="50"/>
      <c r="P3" s="51"/>
      <c r="Q3" s="50"/>
      <c r="R3" s="50"/>
      <c r="S3" s="50"/>
      <c r="T3" s="50"/>
      <c r="U3" s="50"/>
      <c r="V3" s="50"/>
      <c r="W3" s="50"/>
      <c r="X3" s="50"/>
      <c r="Y3" s="53"/>
      <c r="Z3" s="54"/>
    </row>
    <row r="4" spans="1:26" s="34" customFormat="1" ht="12" customHeight="1" x14ac:dyDescent="0.2">
      <c r="A4" s="47" t="s">
        <v>332</v>
      </c>
      <c r="B4" s="37"/>
      <c r="C4" s="125"/>
      <c r="D4" s="39"/>
      <c r="E4" s="39"/>
      <c r="F4" s="58"/>
      <c r="G4" s="39"/>
      <c r="H4" s="52"/>
      <c r="I4" s="52"/>
      <c r="J4" s="55"/>
      <c r="K4" s="50"/>
      <c r="L4" s="50"/>
      <c r="M4" s="50"/>
      <c r="N4" s="51"/>
      <c r="O4" s="50"/>
      <c r="P4" s="51"/>
      <c r="Q4" s="50"/>
      <c r="R4" s="50"/>
      <c r="S4" s="50"/>
      <c r="T4" s="50"/>
      <c r="U4" s="50"/>
      <c r="V4" s="50"/>
      <c r="W4" s="50"/>
      <c r="X4" s="50"/>
      <c r="Y4" s="55"/>
      <c r="Z4" s="50"/>
    </row>
    <row r="5" spans="1:26" s="34" customFormat="1" ht="12" customHeight="1" x14ac:dyDescent="0.2">
      <c r="A5" s="47" t="s">
        <v>411</v>
      </c>
      <c r="B5" s="25"/>
      <c r="C5" s="125"/>
      <c r="D5" s="47"/>
      <c r="E5" s="39"/>
      <c r="F5" s="58"/>
      <c r="G5" s="39"/>
      <c r="H5" s="52"/>
      <c r="I5" s="52"/>
      <c r="J5" s="50"/>
      <c r="K5" s="50"/>
      <c r="L5" s="50"/>
      <c r="M5" s="50"/>
      <c r="N5" s="51"/>
      <c r="O5" s="50"/>
      <c r="P5" s="51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6" s="34" customFormat="1" ht="12" customHeight="1" x14ac:dyDescent="0.2">
      <c r="A6" s="47" t="s">
        <v>719</v>
      </c>
      <c r="B6" s="25"/>
      <c r="C6" s="123"/>
      <c r="D6" s="38"/>
      <c r="E6" s="39"/>
      <c r="F6" s="58"/>
      <c r="G6" s="39"/>
      <c r="H6" s="52"/>
      <c r="I6" s="52"/>
      <c r="J6" s="50"/>
      <c r="K6" s="50"/>
      <c r="L6" s="50"/>
      <c r="M6" s="50"/>
      <c r="N6" s="51"/>
      <c r="O6" s="50"/>
      <c r="P6" s="51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6" s="34" customFormat="1" ht="12" customHeight="1" x14ac:dyDescent="0.2">
      <c r="A7" s="25"/>
      <c r="B7" s="25"/>
      <c r="C7" s="123" t="s">
        <v>277</v>
      </c>
      <c r="D7" s="47"/>
      <c r="E7" s="39"/>
      <c r="F7" s="58"/>
      <c r="G7" s="39"/>
      <c r="H7" s="52"/>
      <c r="I7" s="52"/>
      <c r="J7" s="50"/>
      <c r="K7" s="50"/>
      <c r="L7" s="50"/>
      <c r="M7" s="50"/>
      <c r="N7" s="51"/>
      <c r="O7" s="50"/>
      <c r="P7" s="51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s="34" customFormat="1" ht="12" customHeight="1" x14ac:dyDescent="0.2">
      <c r="A8" s="25"/>
      <c r="B8" s="25"/>
      <c r="C8" s="123"/>
      <c r="D8" s="47"/>
      <c r="E8" s="39"/>
      <c r="F8" s="58"/>
      <c r="G8" s="39"/>
      <c r="H8" s="52"/>
      <c r="I8" s="52"/>
      <c r="J8" s="50"/>
      <c r="K8" s="50"/>
      <c r="L8" s="50"/>
      <c r="M8" s="50"/>
      <c r="N8" s="51"/>
      <c r="O8" s="50"/>
      <c r="P8" s="51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s="34" customFormat="1" ht="12" customHeight="1" x14ac:dyDescent="0.2">
      <c r="A9" s="25"/>
      <c r="B9" s="25"/>
      <c r="C9" s="57"/>
      <c r="D9" s="47"/>
      <c r="E9" s="39"/>
      <c r="F9" s="58"/>
      <c r="G9" s="39"/>
      <c r="H9" s="52"/>
      <c r="I9" s="52"/>
      <c r="J9" s="50"/>
      <c r="K9" s="50"/>
      <c r="L9" s="50"/>
      <c r="M9" s="50"/>
      <c r="N9" s="51"/>
      <c r="O9" s="50"/>
      <c r="P9" s="51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s="34" customFormat="1" ht="12" customHeight="1" thickBot="1" x14ac:dyDescent="0.25">
      <c r="A10" s="25"/>
      <c r="B10" s="25"/>
      <c r="C10" s="38"/>
      <c r="D10" s="47"/>
      <c r="E10" s="39"/>
      <c r="F10" s="58"/>
      <c r="G10" s="39"/>
      <c r="H10" s="52"/>
      <c r="I10" s="52"/>
      <c r="J10" s="50"/>
      <c r="K10" s="50"/>
      <c r="L10" s="50"/>
      <c r="M10" s="50"/>
      <c r="N10" s="51"/>
      <c r="O10" s="50"/>
      <c r="P10" s="51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23.25" thickBot="1" x14ac:dyDescent="0.25">
      <c r="A11" s="1" t="s">
        <v>0</v>
      </c>
      <c r="B11" s="1" t="s">
        <v>34</v>
      </c>
      <c r="C11" s="15" t="s">
        <v>62</v>
      </c>
      <c r="D11" s="20"/>
      <c r="E11" s="22" t="s">
        <v>175</v>
      </c>
      <c r="F11" s="23"/>
      <c r="G11" s="13" t="s">
        <v>179</v>
      </c>
    </row>
    <row r="12" spans="1:26" ht="13.5" thickBot="1" x14ac:dyDescent="0.25">
      <c r="A12" s="2" t="s">
        <v>1</v>
      </c>
      <c r="B12" s="2" t="s">
        <v>35</v>
      </c>
      <c r="C12" s="16"/>
      <c r="D12" s="21" t="s">
        <v>174</v>
      </c>
      <c r="E12" s="21" t="s">
        <v>176</v>
      </c>
      <c r="F12" s="21" t="s">
        <v>178</v>
      </c>
      <c r="G12" s="24" t="s">
        <v>180</v>
      </c>
    </row>
    <row r="13" spans="1:26" ht="21.95" customHeight="1" x14ac:dyDescent="0.2">
      <c r="A13" s="3"/>
      <c r="B13" s="179" t="s">
        <v>478</v>
      </c>
      <c r="C13" s="181" t="s">
        <v>64</v>
      </c>
      <c r="D13" s="182">
        <f>D14+D15+D51+D92</f>
        <v>0</v>
      </c>
      <c r="E13" s="182">
        <f>E14+E15+E51+E92</f>
        <v>0</v>
      </c>
      <c r="F13" s="182">
        <f>F14+F15+F51+F92</f>
        <v>0</v>
      </c>
      <c r="G13" s="182">
        <f>G14+G15+G51+G92</f>
        <v>0</v>
      </c>
    </row>
    <row r="14" spans="1:26" ht="21.95" customHeight="1" x14ac:dyDescent="0.2">
      <c r="A14" s="4" t="s">
        <v>2</v>
      </c>
      <c r="B14" s="12" t="s">
        <v>333</v>
      </c>
      <c r="C14" s="181" t="s">
        <v>65</v>
      </c>
      <c r="D14" s="183"/>
      <c r="E14" s="183"/>
      <c r="F14" s="183"/>
      <c r="G14" s="184"/>
    </row>
    <row r="15" spans="1:26" ht="21.95" customHeight="1" x14ac:dyDescent="0.2">
      <c r="A15" s="180" t="s">
        <v>3</v>
      </c>
      <c r="B15" s="179" t="s">
        <v>720</v>
      </c>
      <c r="C15" s="181" t="s">
        <v>66</v>
      </c>
      <c r="D15" s="182">
        <f>D16+D26+D39</f>
        <v>0</v>
      </c>
      <c r="E15" s="182">
        <f>E16+E26+E39</f>
        <v>0</v>
      </c>
      <c r="F15" s="182">
        <f>F16+F26+F39</f>
        <v>0</v>
      </c>
      <c r="G15" s="182">
        <f>G16+G26+G39</f>
        <v>0</v>
      </c>
    </row>
    <row r="16" spans="1:26" ht="21.95" customHeight="1" x14ac:dyDescent="0.2">
      <c r="A16" s="5" t="s">
        <v>4</v>
      </c>
      <c r="B16" s="179" t="s">
        <v>479</v>
      </c>
      <c r="C16" s="17" t="s">
        <v>67</v>
      </c>
      <c r="D16" s="108">
        <f>D17+D18+D21+D22+D23</f>
        <v>0</v>
      </c>
      <c r="E16" s="108">
        <f>E17+E18+E21+E22+E23</f>
        <v>0</v>
      </c>
      <c r="F16" s="108">
        <f>F17+F18+F21+F22+F23</f>
        <v>0</v>
      </c>
      <c r="G16" s="108">
        <f>G17+G18+G21+G22+G23</f>
        <v>0</v>
      </c>
    </row>
    <row r="17" spans="1:7" ht="21.95" customHeight="1" x14ac:dyDescent="0.2">
      <c r="A17" s="5" t="s">
        <v>5</v>
      </c>
      <c r="B17" s="12" t="s">
        <v>721</v>
      </c>
      <c r="C17" s="17" t="s">
        <v>68</v>
      </c>
      <c r="D17" s="107"/>
      <c r="E17" s="107"/>
      <c r="F17" s="107">
        <f>D17+E17</f>
        <v>0</v>
      </c>
      <c r="G17" s="109"/>
    </row>
    <row r="18" spans="1:7" ht="21.95" customHeight="1" x14ac:dyDescent="0.2">
      <c r="A18" s="5" t="s">
        <v>480</v>
      </c>
      <c r="B18" s="12" t="s">
        <v>483</v>
      </c>
      <c r="C18" s="17" t="s">
        <v>69</v>
      </c>
      <c r="D18" s="107">
        <f>D19+D20</f>
        <v>0</v>
      </c>
      <c r="E18" s="107">
        <f>E19+E20</f>
        <v>0</v>
      </c>
      <c r="F18" s="107">
        <f>F19+F20</f>
        <v>0</v>
      </c>
      <c r="G18" s="107">
        <f>G19+G20</f>
        <v>0</v>
      </c>
    </row>
    <row r="19" spans="1:7" ht="21.95" customHeight="1" x14ac:dyDescent="0.2">
      <c r="A19" s="5" t="s">
        <v>481</v>
      </c>
      <c r="B19" s="12" t="s">
        <v>36</v>
      </c>
      <c r="C19" s="17" t="s">
        <v>70</v>
      </c>
      <c r="D19" s="107"/>
      <c r="E19" s="107"/>
      <c r="F19" s="107">
        <f>D19+E19</f>
        <v>0</v>
      </c>
      <c r="G19" s="109"/>
    </row>
    <row r="20" spans="1:7" ht="21.95" customHeight="1" x14ac:dyDescent="0.2">
      <c r="A20" s="5" t="s">
        <v>482</v>
      </c>
      <c r="B20" s="12" t="s">
        <v>484</v>
      </c>
      <c r="C20" s="17" t="s">
        <v>71</v>
      </c>
      <c r="D20" s="107"/>
      <c r="E20" s="107"/>
      <c r="F20" s="107">
        <f>D20+E20</f>
        <v>0</v>
      </c>
      <c r="G20" s="109"/>
    </row>
    <row r="21" spans="1:7" ht="21.95" customHeight="1" x14ac:dyDescent="0.2">
      <c r="A21" s="5" t="s">
        <v>485</v>
      </c>
      <c r="B21" s="12" t="s">
        <v>334</v>
      </c>
      <c r="C21" s="17" t="s">
        <v>72</v>
      </c>
      <c r="D21" s="107"/>
      <c r="E21" s="107"/>
      <c r="F21" s="107">
        <f>D21+E21</f>
        <v>0</v>
      </c>
      <c r="G21" s="107"/>
    </row>
    <row r="22" spans="1:7" ht="21.95" customHeight="1" x14ac:dyDescent="0.2">
      <c r="A22" s="5" t="s">
        <v>486</v>
      </c>
      <c r="B22" s="12" t="s">
        <v>487</v>
      </c>
      <c r="C22" s="17" t="s">
        <v>73</v>
      </c>
      <c r="D22" s="107"/>
      <c r="E22" s="107"/>
      <c r="F22" s="107">
        <f>D22+E22</f>
        <v>0</v>
      </c>
      <c r="G22" s="107"/>
    </row>
    <row r="23" spans="1:7" ht="21.95" customHeight="1" x14ac:dyDescent="0.2">
      <c r="A23" s="5" t="s">
        <v>488</v>
      </c>
      <c r="B23" s="12" t="s">
        <v>493</v>
      </c>
      <c r="C23" s="17" t="s">
        <v>74</v>
      </c>
      <c r="D23" s="107">
        <f>D24+D25</f>
        <v>0</v>
      </c>
      <c r="E23" s="107">
        <f>E24+E25</f>
        <v>0</v>
      </c>
      <c r="F23" s="107">
        <f>F24+F25</f>
        <v>0</v>
      </c>
      <c r="G23" s="107">
        <f>G24+G25</f>
        <v>0</v>
      </c>
    </row>
    <row r="24" spans="1:7" ht="21.95" customHeight="1" x14ac:dyDescent="0.2">
      <c r="A24" s="5" t="s">
        <v>489</v>
      </c>
      <c r="B24" s="12" t="s">
        <v>336</v>
      </c>
      <c r="C24" s="17" t="s">
        <v>75</v>
      </c>
      <c r="D24" s="107"/>
      <c r="E24" s="107"/>
      <c r="F24" s="107">
        <f>D24+E24</f>
        <v>0</v>
      </c>
      <c r="G24" s="107"/>
    </row>
    <row r="25" spans="1:7" ht="21.95" customHeight="1" x14ac:dyDescent="0.2">
      <c r="A25" s="5" t="s">
        <v>490</v>
      </c>
      <c r="B25" s="12" t="s">
        <v>335</v>
      </c>
      <c r="C25" s="17" t="s">
        <v>76</v>
      </c>
      <c r="D25" s="107"/>
      <c r="E25" s="107"/>
      <c r="F25" s="107">
        <f>D25+E25</f>
        <v>0</v>
      </c>
      <c r="G25" s="107"/>
    </row>
    <row r="26" spans="1:7" ht="21.95" customHeight="1" x14ac:dyDescent="0.2">
      <c r="A26" s="5" t="s">
        <v>8</v>
      </c>
      <c r="B26" s="179" t="s">
        <v>491</v>
      </c>
      <c r="C26" s="17" t="s">
        <v>77</v>
      </c>
      <c r="D26" s="108">
        <f>D27+D30+D31+D32+D36</f>
        <v>0</v>
      </c>
      <c r="E26" s="108">
        <f>E27+E30+E31+E32+E36</f>
        <v>0</v>
      </c>
      <c r="F26" s="108">
        <f>F27+F30+F31+F32+F36</f>
        <v>0</v>
      </c>
      <c r="G26" s="108">
        <f>G27+G30+G31+G32+G36</f>
        <v>0</v>
      </c>
    </row>
    <row r="27" spans="1:7" ht="21.95" customHeight="1" x14ac:dyDescent="0.2">
      <c r="A27" s="5" t="s">
        <v>9</v>
      </c>
      <c r="B27" s="12" t="s">
        <v>492</v>
      </c>
      <c r="C27" s="17" t="s">
        <v>78</v>
      </c>
      <c r="D27" s="107">
        <f>D28+D29</f>
        <v>0</v>
      </c>
      <c r="E27" s="107">
        <f>E28+E29</f>
        <v>0</v>
      </c>
      <c r="F27" s="107">
        <f>F28+F29</f>
        <v>0</v>
      </c>
      <c r="G27" s="107">
        <f>G28+G29</f>
        <v>0</v>
      </c>
    </row>
    <row r="28" spans="1:7" ht="21.95" customHeight="1" x14ac:dyDescent="0.2">
      <c r="A28" s="5" t="s">
        <v>494</v>
      </c>
      <c r="B28" s="12" t="s">
        <v>37</v>
      </c>
      <c r="C28" s="17" t="s">
        <v>79</v>
      </c>
      <c r="D28" s="107"/>
      <c r="E28" s="107"/>
      <c r="F28" s="107">
        <f t="shared" ref="F28:F38" si="0">D28+E28</f>
        <v>0</v>
      </c>
      <c r="G28" s="107"/>
    </row>
    <row r="29" spans="1:7" ht="21.95" customHeight="1" x14ac:dyDescent="0.2">
      <c r="A29" s="5" t="s">
        <v>495</v>
      </c>
      <c r="B29" s="12" t="s">
        <v>337</v>
      </c>
      <c r="C29" s="17" t="s">
        <v>80</v>
      </c>
      <c r="D29" s="107"/>
      <c r="E29" s="107"/>
      <c r="F29" s="107">
        <f t="shared" si="0"/>
        <v>0</v>
      </c>
      <c r="G29" s="107"/>
    </row>
    <row r="30" spans="1:7" ht="21.95" customHeight="1" x14ac:dyDescent="0.2">
      <c r="A30" s="5" t="s">
        <v>496</v>
      </c>
      <c r="B30" s="12" t="s">
        <v>497</v>
      </c>
      <c r="C30" s="17" t="s">
        <v>81</v>
      </c>
      <c r="D30" s="107"/>
      <c r="E30" s="107"/>
      <c r="F30" s="107">
        <f t="shared" si="0"/>
        <v>0</v>
      </c>
      <c r="G30" s="107"/>
    </row>
    <row r="31" spans="1:7" ht="21.95" customHeight="1" x14ac:dyDescent="0.2">
      <c r="A31" s="5" t="s">
        <v>498</v>
      </c>
      <c r="B31" s="12" t="s">
        <v>466</v>
      </c>
      <c r="C31" s="17" t="s">
        <v>82</v>
      </c>
      <c r="D31" s="107"/>
      <c r="E31" s="107"/>
      <c r="F31" s="107">
        <f t="shared" si="0"/>
        <v>0</v>
      </c>
      <c r="G31" s="107"/>
    </row>
    <row r="32" spans="1:7" ht="21.95" customHeight="1" x14ac:dyDescent="0.2">
      <c r="A32" s="5" t="s">
        <v>499</v>
      </c>
      <c r="B32" s="12" t="s">
        <v>500</v>
      </c>
      <c r="C32" s="17" t="s">
        <v>83</v>
      </c>
      <c r="D32" s="107">
        <f>D33+D34+D35</f>
        <v>0</v>
      </c>
      <c r="E32" s="107">
        <f>E33+E34+E35</f>
        <v>0</v>
      </c>
      <c r="F32" s="107">
        <f>F33+F34+F35</f>
        <v>0</v>
      </c>
      <c r="G32" s="107">
        <f>G33+G34+G35</f>
        <v>0</v>
      </c>
    </row>
    <row r="33" spans="1:7" ht="21.95" customHeight="1" x14ac:dyDescent="0.2">
      <c r="A33" s="5" t="s">
        <v>501</v>
      </c>
      <c r="B33" s="12" t="s">
        <v>38</v>
      </c>
      <c r="C33" s="17" t="s">
        <v>84</v>
      </c>
      <c r="D33" s="107"/>
      <c r="E33" s="107"/>
      <c r="F33" s="107">
        <f t="shared" si="0"/>
        <v>0</v>
      </c>
      <c r="G33" s="107"/>
    </row>
    <row r="34" spans="1:7" ht="21.95" customHeight="1" x14ac:dyDescent="0.2">
      <c r="A34" s="5" t="s">
        <v>502</v>
      </c>
      <c r="B34" s="12" t="s">
        <v>465</v>
      </c>
      <c r="C34" s="17" t="s">
        <v>85</v>
      </c>
      <c r="D34" s="107"/>
      <c r="E34" s="107"/>
      <c r="F34" s="107">
        <f t="shared" si="0"/>
        <v>0</v>
      </c>
      <c r="G34" s="107"/>
    </row>
    <row r="35" spans="1:7" ht="21.95" customHeight="1" x14ac:dyDescent="0.2">
      <c r="A35" s="5" t="s">
        <v>503</v>
      </c>
      <c r="B35" s="12" t="s">
        <v>338</v>
      </c>
      <c r="C35" s="17" t="s">
        <v>86</v>
      </c>
      <c r="D35" s="107"/>
      <c r="E35" s="107"/>
      <c r="F35" s="107">
        <f t="shared" si="0"/>
        <v>0</v>
      </c>
      <c r="G35" s="107"/>
    </row>
    <row r="36" spans="1:7" ht="21.95" customHeight="1" x14ac:dyDescent="0.2">
      <c r="A36" s="5" t="s">
        <v>504</v>
      </c>
      <c r="B36" s="12" t="s">
        <v>505</v>
      </c>
      <c r="C36" s="17" t="s">
        <v>87</v>
      </c>
      <c r="D36" s="191">
        <f>D37+D38</f>
        <v>0</v>
      </c>
      <c r="E36" s="191">
        <f>E37+E38</f>
        <v>0</v>
      </c>
      <c r="F36" s="191">
        <f>F37+F38</f>
        <v>0</v>
      </c>
      <c r="G36" s="191">
        <f>G37+G38</f>
        <v>0</v>
      </c>
    </row>
    <row r="37" spans="1:7" ht="21.95" customHeight="1" x14ac:dyDescent="0.2">
      <c r="A37" s="5" t="s">
        <v>506</v>
      </c>
      <c r="B37" s="12" t="s">
        <v>340</v>
      </c>
      <c r="C37" s="17" t="s">
        <v>88</v>
      </c>
      <c r="D37" s="107"/>
      <c r="E37" s="107"/>
      <c r="F37" s="107">
        <f t="shared" si="0"/>
        <v>0</v>
      </c>
      <c r="G37" s="107"/>
    </row>
    <row r="38" spans="1:7" ht="21.95" customHeight="1" x14ac:dyDescent="0.2">
      <c r="A38" s="5" t="s">
        <v>507</v>
      </c>
      <c r="B38" s="12" t="s">
        <v>339</v>
      </c>
      <c r="C38" s="17" t="s">
        <v>89</v>
      </c>
      <c r="D38" s="107"/>
      <c r="E38" s="107"/>
      <c r="F38" s="107">
        <f t="shared" si="0"/>
        <v>0</v>
      </c>
      <c r="G38" s="107"/>
    </row>
    <row r="39" spans="1:7" ht="21.95" customHeight="1" x14ac:dyDescent="0.2">
      <c r="A39" s="5" t="s">
        <v>11</v>
      </c>
      <c r="B39" s="179" t="s">
        <v>508</v>
      </c>
      <c r="C39" s="17" t="s">
        <v>90</v>
      </c>
      <c r="D39" s="108">
        <f>SUM(D40:D46)</f>
        <v>0</v>
      </c>
      <c r="E39" s="108">
        <f>SUM(E40:E46)</f>
        <v>0</v>
      </c>
      <c r="F39" s="108">
        <f>SUM(F40:F46)</f>
        <v>0</v>
      </c>
      <c r="G39" s="108">
        <f>SUM(G40:G46)</f>
        <v>0</v>
      </c>
    </row>
    <row r="40" spans="1:7" ht="21.95" customHeight="1" x14ac:dyDescent="0.2">
      <c r="A40" s="5" t="s">
        <v>12</v>
      </c>
      <c r="B40" s="12" t="s">
        <v>509</v>
      </c>
      <c r="C40" s="17" t="s">
        <v>91</v>
      </c>
      <c r="D40" s="107"/>
      <c r="E40" s="107"/>
      <c r="F40" s="107"/>
      <c r="G40" s="107"/>
    </row>
    <row r="41" spans="1:7" ht="21.95" customHeight="1" x14ac:dyDescent="0.2">
      <c r="A41" s="5" t="s">
        <v>511</v>
      </c>
      <c r="B41" s="12" t="s">
        <v>510</v>
      </c>
      <c r="C41" s="17" t="s">
        <v>92</v>
      </c>
      <c r="D41" s="12"/>
      <c r="E41" s="107"/>
      <c r="F41" s="107"/>
      <c r="G41" s="107"/>
    </row>
    <row r="42" spans="1:7" ht="21.95" customHeight="1" x14ac:dyDescent="0.2">
      <c r="A42" s="5" t="s">
        <v>512</v>
      </c>
      <c r="B42" s="12" t="s">
        <v>514</v>
      </c>
      <c r="C42" s="17" t="s">
        <v>93</v>
      </c>
      <c r="D42" s="12"/>
      <c r="E42" s="107"/>
      <c r="F42" s="107"/>
      <c r="G42" s="107"/>
    </row>
    <row r="43" spans="1:7" ht="21.95" customHeight="1" x14ac:dyDescent="0.2">
      <c r="A43" s="5" t="s">
        <v>513</v>
      </c>
      <c r="B43" s="12" t="s">
        <v>515</v>
      </c>
      <c r="C43" s="17" t="s">
        <v>94</v>
      </c>
      <c r="D43" s="12"/>
      <c r="E43" s="107"/>
      <c r="F43" s="107"/>
      <c r="G43" s="107"/>
    </row>
    <row r="44" spans="1:7" ht="21.95" customHeight="1" x14ac:dyDescent="0.2">
      <c r="A44" s="5" t="s">
        <v>516</v>
      </c>
      <c r="B44" s="12" t="s">
        <v>341</v>
      </c>
      <c r="C44" s="17" t="s">
        <v>95</v>
      </c>
      <c r="D44" s="107"/>
      <c r="E44" s="107"/>
      <c r="F44" s="107"/>
      <c r="G44" s="107"/>
    </row>
    <row r="45" spans="1:7" ht="21.95" customHeight="1" x14ac:dyDescent="0.2">
      <c r="A45" s="5" t="s">
        <v>517</v>
      </c>
      <c r="B45" s="12" t="s">
        <v>518</v>
      </c>
      <c r="C45" s="17" t="s">
        <v>96</v>
      </c>
      <c r="D45" s="107"/>
      <c r="E45" s="107"/>
      <c r="F45" s="107"/>
      <c r="G45" s="107"/>
    </row>
    <row r="46" spans="1:7" ht="21.95" customHeight="1" x14ac:dyDescent="0.2">
      <c r="A46" s="5" t="s">
        <v>519</v>
      </c>
      <c r="B46" s="12" t="s">
        <v>520</v>
      </c>
      <c r="C46" s="17" t="s">
        <v>97</v>
      </c>
      <c r="D46" s="107">
        <f>D47+D48</f>
        <v>0</v>
      </c>
      <c r="E46" s="107">
        <f>E47+E48</f>
        <v>0</v>
      </c>
      <c r="F46" s="107">
        <f>F47+F48</f>
        <v>0</v>
      </c>
      <c r="G46" s="107">
        <f>G47+G48</f>
        <v>0</v>
      </c>
    </row>
    <row r="47" spans="1:7" ht="21.95" customHeight="1" x14ac:dyDescent="0.2">
      <c r="A47" s="5" t="s">
        <v>521</v>
      </c>
      <c r="B47" s="12" t="s">
        <v>717</v>
      </c>
      <c r="C47" s="17" t="s">
        <v>98</v>
      </c>
      <c r="D47" s="107"/>
      <c r="E47" s="107"/>
      <c r="F47" s="107"/>
      <c r="G47" s="107"/>
    </row>
    <row r="48" spans="1:7" ht="21.95" customHeight="1" thickBot="1" x14ac:dyDescent="0.25">
      <c r="A48" s="5" t="s">
        <v>522</v>
      </c>
      <c r="B48" s="12" t="s">
        <v>714</v>
      </c>
      <c r="C48" s="17" t="s">
        <v>99</v>
      </c>
      <c r="D48" s="107"/>
      <c r="E48" s="107"/>
      <c r="F48" s="107"/>
      <c r="G48" s="107"/>
    </row>
    <row r="49" spans="1:7" ht="23.25" thickBot="1" x14ac:dyDescent="0.25">
      <c r="A49" s="1" t="s">
        <v>0</v>
      </c>
      <c r="B49" s="1" t="s">
        <v>34</v>
      </c>
      <c r="C49" s="15" t="s">
        <v>62</v>
      </c>
      <c r="D49" s="20"/>
      <c r="E49" s="22" t="s">
        <v>175</v>
      </c>
      <c r="F49" s="23"/>
      <c r="G49" s="13" t="s">
        <v>179</v>
      </c>
    </row>
    <row r="50" spans="1:7" ht="13.5" thickBot="1" x14ac:dyDescent="0.25">
      <c r="A50" s="2" t="s">
        <v>1</v>
      </c>
      <c r="B50" s="2" t="s">
        <v>35</v>
      </c>
      <c r="C50" s="16" t="s">
        <v>63</v>
      </c>
      <c r="D50" s="21" t="s">
        <v>174</v>
      </c>
      <c r="E50" s="21" t="s">
        <v>176</v>
      </c>
      <c r="F50" s="21" t="s">
        <v>178</v>
      </c>
      <c r="G50" s="24" t="s">
        <v>180</v>
      </c>
    </row>
    <row r="51" spans="1:7" ht="21.95" customHeight="1" x14ac:dyDescent="0.2">
      <c r="A51" s="81" t="s">
        <v>13</v>
      </c>
      <c r="B51" s="185" t="s">
        <v>523</v>
      </c>
      <c r="C51" s="17" t="s">
        <v>100</v>
      </c>
      <c r="D51" s="110">
        <f>D52+D60+D86+D89</f>
        <v>0</v>
      </c>
      <c r="E51" s="110">
        <f>E52+E60+E86+E89</f>
        <v>0</v>
      </c>
      <c r="F51" s="110">
        <f>F52+F60+F86+F89</f>
        <v>0</v>
      </c>
      <c r="G51" s="110">
        <f>G52+G60+G86+G89</f>
        <v>0</v>
      </c>
    </row>
    <row r="52" spans="1:7" ht="21.95" customHeight="1" x14ac:dyDescent="0.2">
      <c r="A52" s="5" t="s">
        <v>14</v>
      </c>
      <c r="B52" s="179" t="s">
        <v>524</v>
      </c>
      <c r="C52" s="17" t="s">
        <v>101</v>
      </c>
      <c r="D52" s="108">
        <f>D53+D54+D55+D58+D59</f>
        <v>0</v>
      </c>
      <c r="E52" s="108">
        <f>E53+E54+E55+E58+E59</f>
        <v>0</v>
      </c>
      <c r="F52" s="108">
        <f>F53+F54+F55+F58+F59</f>
        <v>0</v>
      </c>
      <c r="G52" s="108">
        <f>G53+G54+G55+G58+G59</f>
        <v>0</v>
      </c>
    </row>
    <row r="53" spans="1:7" ht="21.95" customHeight="1" x14ac:dyDescent="0.2">
      <c r="A53" s="5" t="s">
        <v>15</v>
      </c>
      <c r="B53" s="12" t="s">
        <v>39</v>
      </c>
      <c r="C53" s="17" t="s">
        <v>102</v>
      </c>
      <c r="D53" s="107"/>
      <c r="E53" s="107"/>
      <c r="F53" s="107"/>
      <c r="G53" s="107"/>
    </row>
    <row r="54" spans="1:7" ht="21.95" customHeight="1" x14ac:dyDescent="0.2">
      <c r="A54" s="5" t="s">
        <v>525</v>
      </c>
      <c r="B54" s="12" t="s">
        <v>40</v>
      </c>
      <c r="C54" s="17" t="s">
        <v>103</v>
      </c>
      <c r="D54" s="107"/>
      <c r="E54" s="107"/>
      <c r="F54" s="107"/>
      <c r="G54" s="107"/>
    </row>
    <row r="55" spans="1:7" ht="21.95" customHeight="1" x14ac:dyDescent="0.2">
      <c r="A55" s="5" t="s">
        <v>526</v>
      </c>
      <c r="B55" s="12" t="s">
        <v>527</v>
      </c>
      <c r="C55" s="17" t="s">
        <v>104</v>
      </c>
      <c r="D55" s="107">
        <f>D56+D57</f>
        <v>0</v>
      </c>
      <c r="E55" s="107">
        <f>E56+E57</f>
        <v>0</v>
      </c>
      <c r="F55" s="107">
        <f>F56+F57</f>
        <v>0</v>
      </c>
      <c r="G55" s="107">
        <f>G56+G57</f>
        <v>0</v>
      </c>
    </row>
    <row r="56" spans="1:7" ht="21.95" customHeight="1" x14ac:dyDescent="0.2">
      <c r="A56" s="5" t="s">
        <v>528</v>
      </c>
      <c r="B56" s="12" t="s">
        <v>41</v>
      </c>
      <c r="C56" s="17" t="s">
        <v>105</v>
      </c>
      <c r="D56" s="107"/>
      <c r="E56" s="107"/>
      <c r="F56" s="107"/>
      <c r="G56" s="107"/>
    </row>
    <row r="57" spans="1:7" ht="21.95" customHeight="1" x14ac:dyDescent="0.2">
      <c r="A57" s="5" t="s">
        <v>529</v>
      </c>
      <c r="B57" s="12" t="s">
        <v>42</v>
      </c>
      <c r="C57" s="17" t="s">
        <v>106</v>
      </c>
      <c r="D57" s="107"/>
      <c r="E57" s="107"/>
      <c r="F57" s="107"/>
      <c r="G57" s="107"/>
    </row>
    <row r="58" spans="1:7" ht="21.95" customHeight="1" x14ac:dyDescent="0.2">
      <c r="A58" s="5" t="s">
        <v>530</v>
      </c>
      <c r="B58" s="12" t="s">
        <v>467</v>
      </c>
      <c r="C58" s="17" t="s">
        <v>107</v>
      </c>
      <c r="D58" s="107"/>
      <c r="E58" s="107"/>
      <c r="F58" s="107"/>
      <c r="G58" s="107"/>
    </row>
    <row r="59" spans="1:7" ht="21.95" customHeight="1" x14ac:dyDescent="0.2">
      <c r="A59" s="5" t="s">
        <v>531</v>
      </c>
      <c r="B59" s="12" t="s">
        <v>43</v>
      </c>
      <c r="C59" s="17" t="s">
        <v>108</v>
      </c>
      <c r="D59" s="107"/>
      <c r="E59" s="107"/>
      <c r="F59" s="107"/>
      <c r="G59" s="107"/>
    </row>
    <row r="60" spans="1:7" ht="21.95" customHeight="1" x14ac:dyDescent="0.2">
      <c r="A60" s="192" t="s">
        <v>16</v>
      </c>
      <c r="B60" s="179" t="s">
        <v>735</v>
      </c>
      <c r="C60" s="17" t="s">
        <v>109</v>
      </c>
      <c r="D60" s="108">
        <f>D61+D71+D82</f>
        <v>0</v>
      </c>
      <c r="E60" s="108">
        <f>E61+E71</f>
        <v>0</v>
      </c>
      <c r="F60" s="108">
        <f>F61+F71</f>
        <v>0</v>
      </c>
      <c r="G60" s="108">
        <f>G61+G71</f>
        <v>0</v>
      </c>
    </row>
    <row r="61" spans="1:7" ht="21.95" customHeight="1" x14ac:dyDescent="0.2">
      <c r="A61" s="5" t="s">
        <v>17</v>
      </c>
      <c r="B61" s="179" t="s">
        <v>532</v>
      </c>
      <c r="C61" s="17" t="s">
        <v>110</v>
      </c>
      <c r="D61" s="108">
        <f>SUM(D62:D66)</f>
        <v>0</v>
      </c>
      <c r="E61" s="108">
        <f>SUM(E62:E66)</f>
        <v>0</v>
      </c>
      <c r="F61" s="214">
        <f>SUM(F62:F66)</f>
        <v>0</v>
      </c>
      <c r="G61" s="108">
        <f>SUM(G62:G66)</f>
        <v>0</v>
      </c>
    </row>
    <row r="62" spans="1:7" ht="21.95" customHeight="1" x14ac:dyDescent="0.2">
      <c r="A62" s="5" t="s">
        <v>533</v>
      </c>
      <c r="B62" s="12" t="s">
        <v>342</v>
      </c>
      <c r="C62" s="17" t="s">
        <v>111</v>
      </c>
      <c r="D62" s="107"/>
      <c r="E62" s="107"/>
      <c r="F62" s="107"/>
      <c r="G62" s="107"/>
    </row>
    <row r="63" spans="1:7" ht="21.95" customHeight="1" x14ac:dyDescent="0.2">
      <c r="A63" s="5" t="s">
        <v>534</v>
      </c>
      <c r="B63" s="12" t="s">
        <v>468</v>
      </c>
      <c r="C63" s="17" t="s">
        <v>112</v>
      </c>
      <c r="D63" s="107"/>
      <c r="E63" s="107"/>
      <c r="F63" s="107"/>
      <c r="G63" s="107"/>
    </row>
    <row r="64" spans="1:7" ht="21.95" customHeight="1" x14ac:dyDescent="0.2">
      <c r="A64" s="5" t="s">
        <v>535</v>
      </c>
      <c r="B64" s="12" t="s">
        <v>420</v>
      </c>
      <c r="C64" s="17" t="s">
        <v>113</v>
      </c>
      <c r="D64" s="107"/>
      <c r="E64" s="107"/>
      <c r="F64" s="107"/>
      <c r="G64" s="107"/>
    </row>
    <row r="65" spans="1:7" ht="21.95" customHeight="1" x14ac:dyDescent="0.2">
      <c r="A65" s="5" t="s">
        <v>536</v>
      </c>
      <c r="B65" s="12" t="s">
        <v>45</v>
      </c>
      <c r="C65" s="17" t="s">
        <v>114</v>
      </c>
      <c r="D65" s="107"/>
      <c r="E65" s="107"/>
      <c r="F65" s="107"/>
      <c r="G65" s="107"/>
    </row>
    <row r="66" spans="1:7" ht="21.95" customHeight="1" x14ac:dyDescent="0.2">
      <c r="A66" s="5" t="s">
        <v>537</v>
      </c>
      <c r="B66" s="12" t="s">
        <v>542</v>
      </c>
      <c r="C66" s="17" t="s">
        <v>115</v>
      </c>
      <c r="D66" s="193">
        <f>SUM(D67:D70)</f>
        <v>0</v>
      </c>
      <c r="E66" s="193">
        <f>SUM(E67:E70)</f>
        <v>0</v>
      </c>
      <c r="F66" s="193">
        <f>SUM(F67:F70)</f>
        <v>0</v>
      </c>
      <c r="G66" s="193">
        <f>SUM(G67:G70)</f>
        <v>0</v>
      </c>
    </row>
    <row r="67" spans="1:7" ht="21.95" customHeight="1" x14ac:dyDescent="0.2">
      <c r="A67" s="5" t="s">
        <v>538</v>
      </c>
      <c r="B67" s="12" t="s">
        <v>474</v>
      </c>
      <c r="C67" s="17" t="s">
        <v>116</v>
      </c>
      <c r="D67" s="194"/>
      <c r="E67" s="195"/>
      <c r="F67" s="195"/>
      <c r="G67" s="195"/>
    </row>
    <row r="68" spans="1:7" ht="21.95" customHeight="1" x14ac:dyDescent="0.2">
      <c r="A68" s="5" t="s">
        <v>539</v>
      </c>
      <c r="B68" s="79" t="s">
        <v>415</v>
      </c>
      <c r="C68" s="17" t="s">
        <v>117</v>
      </c>
      <c r="D68" s="195"/>
      <c r="E68" s="195"/>
      <c r="F68" s="195"/>
      <c r="G68" s="195"/>
    </row>
    <row r="69" spans="1:7" ht="21.95" customHeight="1" x14ac:dyDescent="0.2">
      <c r="A69" s="5" t="s">
        <v>540</v>
      </c>
      <c r="B69" s="79" t="s">
        <v>48</v>
      </c>
      <c r="C69" s="17" t="s">
        <v>118</v>
      </c>
      <c r="D69" s="195"/>
      <c r="E69" s="195"/>
      <c r="F69" s="195"/>
      <c r="G69" s="195"/>
    </row>
    <row r="70" spans="1:7" ht="21.95" customHeight="1" x14ac:dyDescent="0.2">
      <c r="A70" s="5" t="s">
        <v>541</v>
      </c>
      <c r="B70" s="12" t="s">
        <v>44</v>
      </c>
      <c r="C70" s="17" t="s">
        <v>119</v>
      </c>
      <c r="D70" s="195"/>
      <c r="E70" s="195"/>
      <c r="F70" s="195"/>
      <c r="G70" s="195"/>
    </row>
    <row r="71" spans="1:7" ht="21.95" customHeight="1" x14ac:dyDescent="0.2">
      <c r="A71" s="5" t="s">
        <v>544</v>
      </c>
      <c r="B71" s="179" t="s">
        <v>543</v>
      </c>
      <c r="C71" s="17" t="s">
        <v>120</v>
      </c>
      <c r="D71" s="108">
        <f>SUM(D72:D75)</f>
        <v>0</v>
      </c>
      <c r="E71" s="108">
        <f>SUM(E72:E75)</f>
        <v>0</v>
      </c>
      <c r="F71" s="108">
        <f>SUM(F72:F75)</f>
        <v>0</v>
      </c>
      <c r="G71" s="108">
        <f>SUM(G72:G75)</f>
        <v>0</v>
      </c>
    </row>
    <row r="72" spans="1:7" ht="21.95" customHeight="1" x14ac:dyDescent="0.2">
      <c r="A72" s="5" t="s">
        <v>545</v>
      </c>
      <c r="B72" s="12" t="s">
        <v>342</v>
      </c>
      <c r="C72" s="17" t="s">
        <v>121</v>
      </c>
      <c r="D72" s="107"/>
      <c r="E72" s="107"/>
      <c r="F72" s="107"/>
      <c r="G72" s="107"/>
    </row>
    <row r="73" spans="1:7" ht="21.95" customHeight="1" x14ac:dyDescent="0.2">
      <c r="A73" s="5" t="s">
        <v>546</v>
      </c>
      <c r="B73" s="12" t="s">
        <v>468</v>
      </c>
      <c r="C73" s="17" t="s">
        <v>122</v>
      </c>
      <c r="D73" s="107"/>
      <c r="E73" s="107"/>
      <c r="F73" s="107"/>
      <c r="G73" s="107"/>
    </row>
    <row r="74" spans="1:7" ht="21.95" customHeight="1" x14ac:dyDescent="0.2">
      <c r="A74" s="5" t="s">
        <v>547</v>
      </c>
      <c r="B74" s="12" t="s">
        <v>420</v>
      </c>
      <c r="C74" s="17" t="s">
        <v>123</v>
      </c>
      <c r="D74" s="107"/>
      <c r="E74" s="107"/>
      <c r="F74" s="107"/>
      <c r="G74" s="107"/>
    </row>
    <row r="75" spans="1:7" ht="21.95" customHeight="1" x14ac:dyDescent="0.2">
      <c r="A75" s="5" t="s">
        <v>548</v>
      </c>
      <c r="B75" s="12" t="s">
        <v>549</v>
      </c>
      <c r="C75" s="17" t="s">
        <v>125</v>
      </c>
      <c r="D75" s="107">
        <f>SUM(D76:D81)</f>
        <v>0</v>
      </c>
      <c r="E75" s="107">
        <f>SUM(E76:E81)</f>
        <v>0</v>
      </c>
      <c r="F75" s="107">
        <f>SUM(F76:F81)</f>
        <v>0</v>
      </c>
      <c r="G75" s="107">
        <f>SUM(G76:G81)</f>
        <v>0</v>
      </c>
    </row>
    <row r="76" spans="1:7" ht="21.95" customHeight="1" x14ac:dyDescent="0.2">
      <c r="A76" s="5" t="s">
        <v>550</v>
      </c>
      <c r="B76" s="12" t="s">
        <v>474</v>
      </c>
      <c r="C76" s="17" t="s">
        <v>126</v>
      </c>
      <c r="D76" s="107"/>
      <c r="E76" s="107"/>
      <c r="F76" s="107"/>
      <c r="G76" s="107"/>
    </row>
    <row r="77" spans="1:7" ht="21.95" customHeight="1" x14ac:dyDescent="0.2">
      <c r="A77" s="5" t="s">
        <v>551</v>
      </c>
      <c r="B77" s="12" t="s">
        <v>343</v>
      </c>
      <c r="C77" s="17" t="s">
        <v>127</v>
      </c>
      <c r="D77" s="107"/>
      <c r="E77" s="107"/>
      <c r="F77" s="111"/>
      <c r="G77" s="107"/>
    </row>
    <row r="78" spans="1:7" ht="21.95" customHeight="1" x14ac:dyDescent="0.2">
      <c r="A78" s="5" t="s">
        <v>552</v>
      </c>
      <c r="B78" s="12" t="s">
        <v>715</v>
      </c>
      <c r="C78" s="17" t="s">
        <v>128</v>
      </c>
      <c r="D78" s="107"/>
      <c r="E78" s="107"/>
      <c r="F78" s="107"/>
      <c r="G78" s="107"/>
    </row>
    <row r="79" spans="1:7" ht="21.95" customHeight="1" x14ac:dyDescent="0.2">
      <c r="A79" s="5" t="s">
        <v>553</v>
      </c>
      <c r="B79" s="12" t="s">
        <v>469</v>
      </c>
      <c r="C79" s="17" t="s">
        <v>129</v>
      </c>
      <c r="D79" s="107"/>
      <c r="E79" s="107"/>
      <c r="F79" s="107"/>
      <c r="G79" s="107"/>
    </row>
    <row r="80" spans="1:7" ht="21.95" customHeight="1" x14ac:dyDescent="0.2">
      <c r="A80" s="5" t="s">
        <v>554</v>
      </c>
      <c r="B80" s="12" t="s">
        <v>48</v>
      </c>
      <c r="C80" s="17" t="s">
        <v>130</v>
      </c>
      <c r="D80" s="107"/>
      <c r="E80" s="107"/>
      <c r="F80" s="107"/>
      <c r="G80" s="107"/>
    </row>
    <row r="81" spans="1:8" ht="21.95" customHeight="1" x14ac:dyDescent="0.2">
      <c r="A81" s="5" t="s">
        <v>555</v>
      </c>
      <c r="B81" s="12" t="s">
        <v>44</v>
      </c>
      <c r="C81" s="17" t="s">
        <v>131</v>
      </c>
      <c r="D81" s="107"/>
      <c r="E81" s="107"/>
      <c r="F81" s="107"/>
      <c r="G81" s="107"/>
    </row>
    <row r="82" spans="1:8" ht="21.95" customHeight="1" x14ac:dyDescent="0.2">
      <c r="A82" s="5" t="s">
        <v>601</v>
      </c>
      <c r="B82" s="179" t="s">
        <v>723</v>
      </c>
      <c r="C82" s="17" t="s">
        <v>132</v>
      </c>
      <c r="D82" s="214">
        <f>SUM(D83:D85)</f>
        <v>0</v>
      </c>
      <c r="E82" s="214">
        <f>SUM(E83:E85)</f>
        <v>0</v>
      </c>
      <c r="F82" s="214">
        <f>SUM(F83:F85)</f>
        <v>0</v>
      </c>
      <c r="G82" s="214">
        <f>SUM(G83:G85)</f>
        <v>0</v>
      </c>
    </row>
    <row r="83" spans="1:8" ht="21.95" customHeight="1" x14ac:dyDescent="0.2">
      <c r="A83" s="5" t="s">
        <v>722</v>
      </c>
      <c r="B83" s="12" t="s">
        <v>46</v>
      </c>
      <c r="C83" s="17" t="s">
        <v>133</v>
      </c>
      <c r="D83" s="107"/>
      <c r="E83" s="107"/>
      <c r="F83" s="107"/>
      <c r="G83" s="107"/>
    </row>
    <row r="84" spans="1:8" ht="21.95" customHeight="1" x14ac:dyDescent="0.2">
      <c r="A84" s="5" t="s">
        <v>724</v>
      </c>
      <c r="B84" s="12" t="s">
        <v>344</v>
      </c>
      <c r="C84" s="17" t="s">
        <v>134</v>
      </c>
      <c r="D84" s="107"/>
      <c r="E84" s="107"/>
      <c r="F84" s="107"/>
      <c r="G84" s="107"/>
    </row>
    <row r="85" spans="1:8" ht="21.95" customHeight="1" x14ac:dyDescent="0.2">
      <c r="A85" s="5" t="s">
        <v>725</v>
      </c>
      <c r="B85" s="12" t="s">
        <v>47</v>
      </c>
      <c r="C85" s="17" t="s">
        <v>135</v>
      </c>
      <c r="D85" s="107"/>
      <c r="E85" s="107"/>
      <c r="F85" s="107"/>
      <c r="G85" s="107"/>
    </row>
    <row r="86" spans="1:8" ht="21.95" customHeight="1" x14ac:dyDescent="0.2">
      <c r="A86" s="5" t="s">
        <v>18</v>
      </c>
      <c r="B86" s="179" t="s">
        <v>736</v>
      </c>
      <c r="C86" s="17" t="s">
        <v>136</v>
      </c>
      <c r="D86" s="108">
        <f>SUM(D87:D88)</f>
        <v>0</v>
      </c>
      <c r="E86" s="108">
        <f>SUM(E87:E88)</f>
        <v>0</v>
      </c>
      <c r="F86" s="108">
        <f>SUM(F87:F88)</f>
        <v>0</v>
      </c>
      <c r="G86" s="108">
        <f>SUM(G87:G88)</f>
        <v>0</v>
      </c>
    </row>
    <row r="87" spans="1:8" ht="21.95" customHeight="1" x14ac:dyDescent="0.2">
      <c r="A87" s="5" t="s">
        <v>19</v>
      </c>
      <c r="B87" s="12" t="s">
        <v>509</v>
      </c>
      <c r="C87" s="17" t="s">
        <v>137</v>
      </c>
      <c r="D87" s="107"/>
      <c r="E87" s="107"/>
      <c r="F87" s="107"/>
      <c r="G87" s="107"/>
    </row>
    <row r="88" spans="1:8" ht="21.95" customHeight="1" x14ac:dyDescent="0.2">
      <c r="A88" s="5" t="s">
        <v>557</v>
      </c>
      <c r="B88" s="12" t="s">
        <v>556</v>
      </c>
      <c r="C88" s="17" t="s">
        <v>138</v>
      </c>
      <c r="D88" s="107"/>
      <c r="E88" s="107"/>
      <c r="F88" s="107"/>
      <c r="G88" s="107"/>
    </row>
    <row r="89" spans="1:8" ht="21.95" customHeight="1" x14ac:dyDescent="0.2">
      <c r="A89" s="5" t="s">
        <v>20</v>
      </c>
      <c r="B89" s="179" t="s">
        <v>738</v>
      </c>
      <c r="C89" s="17" t="s">
        <v>139</v>
      </c>
      <c r="D89" s="108">
        <f>SUM(D90:D91)</f>
        <v>0</v>
      </c>
      <c r="E89" s="108">
        <f>SUM(E90:E91)</f>
        <v>0</v>
      </c>
      <c r="F89" s="108">
        <f>SUM(F90:F91)</f>
        <v>0</v>
      </c>
      <c r="G89" s="108">
        <f>SUM(G90:G91)</f>
        <v>0</v>
      </c>
    </row>
    <row r="90" spans="1:8" ht="21.95" customHeight="1" x14ac:dyDescent="0.2">
      <c r="A90" s="5" t="s">
        <v>21</v>
      </c>
      <c r="B90" s="79" t="s">
        <v>561</v>
      </c>
      <c r="C90" s="17" t="s">
        <v>140</v>
      </c>
      <c r="D90" s="107"/>
      <c r="E90" s="107"/>
      <c r="F90" s="107"/>
      <c r="G90" s="107"/>
    </row>
    <row r="91" spans="1:8" ht="21.95" customHeight="1" x14ac:dyDescent="0.2">
      <c r="A91" s="5" t="s">
        <v>558</v>
      </c>
      <c r="B91" s="12" t="s">
        <v>562</v>
      </c>
      <c r="C91" s="17" t="s">
        <v>141</v>
      </c>
      <c r="D91" s="107"/>
      <c r="E91" s="107"/>
      <c r="F91" s="107"/>
      <c r="G91" s="107"/>
    </row>
    <row r="92" spans="1:8" ht="21.95" customHeight="1" x14ac:dyDescent="0.2">
      <c r="A92" s="5" t="s">
        <v>23</v>
      </c>
      <c r="B92" s="179" t="s">
        <v>737</v>
      </c>
      <c r="C92" s="17" t="s">
        <v>142</v>
      </c>
      <c r="D92" s="108">
        <f>SUM(D93:D95)</f>
        <v>0</v>
      </c>
      <c r="E92" s="108">
        <f>SUM(E93:E95)</f>
        <v>0</v>
      </c>
      <c r="F92" s="108">
        <f>SUM(F93:F95)</f>
        <v>0</v>
      </c>
      <c r="G92" s="108">
        <f>SUM(G93:G95)</f>
        <v>0</v>
      </c>
    </row>
    <row r="93" spans="1:8" ht="21.95" customHeight="1" x14ac:dyDescent="0.2">
      <c r="A93" s="5" t="s">
        <v>24</v>
      </c>
      <c r="B93" s="12" t="s">
        <v>46</v>
      </c>
      <c r="C93" s="17" t="s">
        <v>143</v>
      </c>
      <c r="D93" s="107"/>
      <c r="E93" s="107"/>
      <c r="F93" s="107"/>
      <c r="G93" s="107"/>
    </row>
    <row r="94" spans="1:8" ht="21.95" customHeight="1" x14ac:dyDescent="0.2">
      <c r="A94" s="5" t="s">
        <v>559</v>
      </c>
      <c r="B94" s="12" t="s">
        <v>344</v>
      </c>
      <c r="C94" s="17" t="s">
        <v>144</v>
      </c>
      <c r="D94" s="107"/>
      <c r="E94" s="107"/>
      <c r="F94" s="107"/>
      <c r="G94" s="107"/>
    </row>
    <row r="95" spans="1:8" s="80" customFormat="1" ht="21.95" customHeight="1" x14ac:dyDescent="0.2">
      <c r="A95" s="4" t="s">
        <v>560</v>
      </c>
      <c r="B95" s="12" t="s">
        <v>47</v>
      </c>
      <c r="C95" s="17" t="s">
        <v>145</v>
      </c>
      <c r="D95" s="107"/>
      <c r="E95" s="107"/>
      <c r="F95" s="107"/>
      <c r="G95" s="107"/>
      <c r="H95"/>
    </row>
    <row r="96" spans="1:8" ht="6" customHeight="1" thickBot="1" x14ac:dyDescent="0.25">
      <c r="A96" s="10"/>
      <c r="B96" s="76"/>
      <c r="C96" s="77"/>
      <c r="D96" s="78"/>
      <c r="E96" s="78"/>
      <c r="F96" s="78"/>
      <c r="G96" s="78"/>
      <c r="H96" s="80"/>
    </row>
    <row r="97" spans="1:7" ht="21.95" customHeight="1" thickBot="1" x14ac:dyDescent="0.25">
      <c r="A97" s="6" t="s">
        <v>25</v>
      </c>
      <c r="B97" s="13" t="s">
        <v>49</v>
      </c>
      <c r="C97" s="18" t="s">
        <v>124</v>
      </c>
      <c r="D97" s="85"/>
      <c r="E97" s="86" t="s">
        <v>177</v>
      </c>
      <c r="F97" s="87"/>
      <c r="G97" s="88" t="s">
        <v>181</v>
      </c>
    </row>
    <row r="98" spans="1:7" ht="21.95" customHeight="1" x14ac:dyDescent="0.2">
      <c r="A98" s="4"/>
      <c r="B98" s="186" t="s">
        <v>739</v>
      </c>
      <c r="C98" s="83" t="s">
        <v>146</v>
      </c>
      <c r="D98" s="84"/>
      <c r="E98" s="112">
        <f>E99+E120+E164</f>
        <v>0</v>
      </c>
      <c r="F98" s="64"/>
      <c r="G98" s="112">
        <f>G99+G120+G164</f>
        <v>0</v>
      </c>
    </row>
    <row r="99" spans="1:7" ht="21.95" customHeight="1" x14ac:dyDescent="0.2">
      <c r="A99" s="3" t="s">
        <v>2</v>
      </c>
      <c r="B99" s="179" t="s">
        <v>740</v>
      </c>
      <c r="C99" s="83" t="s">
        <v>147</v>
      </c>
      <c r="D99" s="63"/>
      <c r="E99" s="113">
        <f>E100+E104+E112+E115+E118-E119</f>
        <v>0</v>
      </c>
      <c r="F99" s="63"/>
      <c r="G99" s="113">
        <f>G100+G104+G112+G115+G118</f>
        <v>0</v>
      </c>
    </row>
    <row r="100" spans="1:7" ht="21.95" customHeight="1" x14ac:dyDescent="0.2">
      <c r="A100" s="5" t="s">
        <v>26</v>
      </c>
      <c r="B100" s="179" t="s">
        <v>741</v>
      </c>
      <c r="C100" s="83" t="s">
        <v>148</v>
      </c>
      <c r="D100" s="63"/>
      <c r="E100" s="113">
        <f>SUM(E101:E103)</f>
        <v>0</v>
      </c>
      <c r="F100" s="63"/>
      <c r="G100" s="113">
        <f>SUM(G101:G103)</f>
        <v>0</v>
      </c>
    </row>
    <row r="101" spans="1:7" ht="21.95" customHeight="1" x14ac:dyDescent="0.2">
      <c r="A101" s="5" t="s">
        <v>27</v>
      </c>
      <c r="B101" s="12" t="s">
        <v>345</v>
      </c>
      <c r="C101" s="83" t="s">
        <v>149</v>
      </c>
      <c r="D101" s="65"/>
      <c r="E101" s="116"/>
      <c r="F101" s="65"/>
      <c r="G101" s="116"/>
    </row>
    <row r="102" spans="1:7" ht="21.95" customHeight="1" x14ac:dyDescent="0.2">
      <c r="A102" s="5" t="s">
        <v>563</v>
      </c>
      <c r="B102" s="12" t="s">
        <v>716</v>
      </c>
      <c r="C102" s="83" t="s">
        <v>150</v>
      </c>
      <c r="D102" s="65"/>
      <c r="E102" s="114"/>
      <c r="F102" s="66"/>
      <c r="G102" s="114"/>
    </row>
    <row r="103" spans="1:7" ht="21.95" customHeight="1" x14ac:dyDescent="0.2">
      <c r="A103" s="5" t="s">
        <v>564</v>
      </c>
      <c r="B103" s="12" t="s">
        <v>346</v>
      </c>
      <c r="C103" s="83" t="s">
        <v>151</v>
      </c>
      <c r="D103" s="65"/>
      <c r="E103" s="114"/>
      <c r="F103" s="66"/>
      <c r="G103" s="114"/>
    </row>
    <row r="104" spans="1:7" ht="21.95" customHeight="1" x14ac:dyDescent="0.2">
      <c r="A104" s="7" t="s">
        <v>28</v>
      </c>
      <c r="B104" s="179" t="s">
        <v>742</v>
      </c>
      <c r="C104" s="83" t="s">
        <v>152</v>
      </c>
      <c r="D104" s="63"/>
      <c r="E104" s="113">
        <f>SUM(E105:E106)</f>
        <v>0</v>
      </c>
      <c r="F104" s="63"/>
      <c r="G104" s="113">
        <f>SUM(G105:G106)</f>
        <v>0</v>
      </c>
    </row>
    <row r="105" spans="1:7" ht="21.95" customHeight="1" x14ac:dyDescent="0.2">
      <c r="A105" s="5" t="s">
        <v>29</v>
      </c>
      <c r="B105" s="12" t="s">
        <v>475</v>
      </c>
      <c r="C105" s="83" t="s">
        <v>153</v>
      </c>
      <c r="D105" s="65"/>
      <c r="E105" s="114"/>
      <c r="F105" s="66"/>
      <c r="G105" s="114"/>
    </row>
    <row r="106" spans="1:7" ht="21.95" customHeight="1" x14ac:dyDescent="0.2">
      <c r="A106" s="5" t="s">
        <v>565</v>
      </c>
      <c r="B106" s="12" t="s">
        <v>743</v>
      </c>
      <c r="C106" s="83" t="s">
        <v>154</v>
      </c>
      <c r="D106" s="65"/>
      <c r="E106" s="114">
        <f>SUM(E107:E111)</f>
        <v>0</v>
      </c>
      <c r="F106" s="66"/>
      <c r="G106" s="114">
        <f>SUM(G107:G111)</f>
        <v>0</v>
      </c>
    </row>
    <row r="107" spans="1:7" ht="21.95" customHeight="1" x14ac:dyDescent="0.2">
      <c r="A107" s="5" t="s">
        <v>566</v>
      </c>
      <c r="B107" s="12" t="s">
        <v>713</v>
      </c>
      <c r="C107" s="83" t="s">
        <v>155</v>
      </c>
      <c r="D107" s="65"/>
      <c r="F107" s="66"/>
    </row>
    <row r="108" spans="1:7" ht="21.95" customHeight="1" x14ac:dyDescent="0.2">
      <c r="A108" s="5" t="s">
        <v>567</v>
      </c>
      <c r="B108" s="12" t="s">
        <v>347</v>
      </c>
      <c r="C108" s="83" t="s">
        <v>156</v>
      </c>
      <c r="D108" s="65"/>
      <c r="E108" s="114"/>
      <c r="F108" s="66"/>
      <c r="G108" s="114"/>
    </row>
    <row r="109" spans="1:7" ht="21.95" customHeight="1" x14ac:dyDescent="0.2">
      <c r="A109" s="5" t="s">
        <v>568</v>
      </c>
      <c r="B109" s="12" t="s">
        <v>570</v>
      </c>
      <c r="C109" s="83" t="s">
        <v>157</v>
      </c>
      <c r="D109" s="65"/>
      <c r="E109" s="114"/>
      <c r="F109" s="66"/>
      <c r="G109" s="114"/>
    </row>
    <row r="110" spans="1:7" ht="21.95" customHeight="1" x14ac:dyDescent="0.2">
      <c r="A110" s="5" t="s">
        <v>569</v>
      </c>
      <c r="B110" s="12" t="s">
        <v>571</v>
      </c>
      <c r="C110" s="83" t="s">
        <v>158</v>
      </c>
      <c r="D110" s="65"/>
      <c r="E110" s="114"/>
      <c r="F110" s="66"/>
      <c r="G110" s="114"/>
    </row>
    <row r="111" spans="1:7" ht="21.95" customHeight="1" x14ac:dyDescent="0.2">
      <c r="A111" s="5" t="s">
        <v>712</v>
      </c>
      <c r="B111" s="12" t="s">
        <v>572</v>
      </c>
      <c r="C111" s="83" t="s">
        <v>159</v>
      </c>
      <c r="D111" s="65"/>
      <c r="E111" s="114"/>
      <c r="F111" s="66"/>
      <c r="G111" s="114"/>
    </row>
    <row r="112" spans="1:7" ht="21.95" customHeight="1" x14ac:dyDescent="0.2">
      <c r="A112" s="7" t="s">
        <v>30</v>
      </c>
      <c r="B112" s="179" t="s">
        <v>744</v>
      </c>
      <c r="C112" s="83" t="s">
        <v>160</v>
      </c>
      <c r="D112" s="63"/>
      <c r="E112" s="113">
        <f>SUM(E113:E114)</f>
        <v>0</v>
      </c>
      <c r="F112" s="63"/>
      <c r="G112" s="113">
        <f>SUM(G113:G114)</f>
        <v>0</v>
      </c>
    </row>
    <row r="113" spans="1:7" ht="21.95" customHeight="1" x14ac:dyDescent="0.2">
      <c r="A113" s="5" t="s">
        <v>31</v>
      </c>
      <c r="B113" s="12" t="s">
        <v>574</v>
      </c>
      <c r="C113" s="83" t="s">
        <v>161</v>
      </c>
      <c r="D113" s="65"/>
      <c r="E113" s="114"/>
      <c r="F113" s="66"/>
      <c r="G113" s="114"/>
    </row>
    <row r="114" spans="1:7" ht="21.95" customHeight="1" x14ac:dyDescent="0.2">
      <c r="A114" s="5" t="s">
        <v>575</v>
      </c>
      <c r="B114" s="12" t="s">
        <v>50</v>
      </c>
      <c r="C114" s="83" t="s">
        <v>162</v>
      </c>
      <c r="D114" s="65"/>
      <c r="E114" s="114"/>
      <c r="F114" s="66"/>
      <c r="G114" s="114"/>
    </row>
    <row r="115" spans="1:7" ht="21.95" customHeight="1" x14ac:dyDescent="0.2">
      <c r="A115" s="7" t="s">
        <v>32</v>
      </c>
      <c r="B115" s="179" t="s">
        <v>745</v>
      </c>
      <c r="C115" s="83" t="s">
        <v>163</v>
      </c>
      <c r="D115" s="63"/>
      <c r="E115" s="113">
        <f>SUM(E116:E117)</f>
        <v>0</v>
      </c>
      <c r="F115" s="63"/>
      <c r="G115" s="113">
        <f>SUM(G116:G117)</f>
        <v>0</v>
      </c>
    </row>
    <row r="116" spans="1:7" ht="21.95" customHeight="1" x14ac:dyDescent="0.2">
      <c r="A116" s="5" t="s">
        <v>33</v>
      </c>
      <c r="B116" s="12" t="s">
        <v>731</v>
      </c>
      <c r="C116" s="83" t="s">
        <v>164</v>
      </c>
      <c r="D116" s="65"/>
      <c r="E116" s="114"/>
      <c r="F116" s="66"/>
      <c r="G116" s="114"/>
    </row>
    <row r="117" spans="1:7" ht="21.95" customHeight="1" x14ac:dyDescent="0.2">
      <c r="A117" s="5" t="s">
        <v>576</v>
      </c>
      <c r="B117" s="12" t="s">
        <v>470</v>
      </c>
      <c r="C117" s="83" t="s">
        <v>573</v>
      </c>
      <c r="D117" s="65"/>
      <c r="E117" s="114"/>
      <c r="F117" s="66"/>
      <c r="G117" s="114"/>
    </row>
    <row r="118" spans="1:7" ht="21.95" customHeight="1" x14ac:dyDescent="0.2">
      <c r="A118" s="7" t="s">
        <v>577</v>
      </c>
      <c r="B118" s="187" t="s">
        <v>746</v>
      </c>
      <c r="C118" s="83" t="s">
        <v>165</v>
      </c>
      <c r="D118" s="63"/>
      <c r="E118" s="113">
        <f>F13-E100-E104-E112-E115-E119-E120-E164</f>
        <v>0</v>
      </c>
      <c r="F118" s="63"/>
      <c r="G118" s="113">
        <f>G13-G100-G104-G112-G115-G119-G120-G164</f>
        <v>0</v>
      </c>
    </row>
    <row r="119" spans="1:7" ht="21.95" customHeight="1" x14ac:dyDescent="0.2">
      <c r="A119" s="7" t="s">
        <v>578</v>
      </c>
      <c r="B119" s="188" t="s">
        <v>630</v>
      </c>
      <c r="C119" s="83" t="s">
        <v>166</v>
      </c>
      <c r="D119" s="65"/>
      <c r="E119" s="116"/>
      <c r="F119" s="65"/>
      <c r="G119" s="116"/>
    </row>
    <row r="120" spans="1:7" ht="21.95" customHeight="1" x14ac:dyDescent="0.2">
      <c r="A120" s="4" t="s">
        <v>579</v>
      </c>
      <c r="B120" s="179" t="s">
        <v>747</v>
      </c>
      <c r="C120" s="83" t="s">
        <v>167</v>
      </c>
      <c r="D120" s="63"/>
      <c r="E120" s="113">
        <f>E121+E126</f>
        <v>0</v>
      </c>
      <c r="F120" s="63"/>
      <c r="G120" s="113">
        <f>G121+G126</f>
        <v>0</v>
      </c>
    </row>
    <row r="121" spans="1:7" ht="21.95" customHeight="1" x14ac:dyDescent="0.2">
      <c r="A121" s="7" t="s">
        <v>3</v>
      </c>
      <c r="B121" s="179" t="s">
        <v>748</v>
      </c>
      <c r="C121" s="83" t="s">
        <v>168</v>
      </c>
      <c r="D121" s="63"/>
      <c r="E121" s="113">
        <f>SUM(E122:E125)</f>
        <v>0</v>
      </c>
      <c r="F121" s="63"/>
      <c r="G121" s="113">
        <f>SUM(G122:G125)</f>
        <v>0</v>
      </c>
    </row>
    <row r="122" spans="1:7" ht="21.95" customHeight="1" x14ac:dyDescent="0.2">
      <c r="A122" s="5" t="s">
        <v>580</v>
      </c>
      <c r="B122" s="12" t="s">
        <v>349</v>
      </c>
      <c r="C122" s="83" t="s">
        <v>169</v>
      </c>
      <c r="D122" s="65"/>
      <c r="E122" s="114"/>
      <c r="F122" s="66"/>
      <c r="G122" s="114"/>
    </row>
    <row r="123" spans="1:7" ht="21.95" customHeight="1" x14ac:dyDescent="0.2">
      <c r="A123" s="5" t="s">
        <v>581</v>
      </c>
      <c r="B123" s="12" t="s">
        <v>350</v>
      </c>
      <c r="C123" s="83" t="s">
        <v>170</v>
      </c>
      <c r="D123" s="65"/>
      <c r="E123" s="114"/>
      <c r="F123" s="66"/>
      <c r="G123" s="114"/>
    </row>
    <row r="124" spans="1:7" ht="21.95" customHeight="1" x14ac:dyDescent="0.2">
      <c r="A124" s="5" t="s">
        <v>582</v>
      </c>
      <c r="B124" s="12" t="s">
        <v>348</v>
      </c>
      <c r="C124" s="83" t="s">
        <v>171</v>
      </c>
      <c r="D124" s="65"/>
      <c r="E124" s="114"/>
      <c r="F124" s="66"/>
      <c r="G124" s="114"/>
    </row>
    <row r="125" spans="1:7" ht="21.95" customHeight="1" x14ac:dyDescent="0.2">
      <c r="A125" s="5" t="s">
        <v>583</v>
      </c>
      <c r="B125" s="12" t="s">
        <v>51</v>
      </c>
      <c r="C125" s="83" t="s">
        <v>172</v>
      </c>
      <c r="D125" s="65"/>
      <c r="E125" s="114"/>
      <c r="F125" s="66"/>
      <c r="G125" s="114"/>
    </row>
    <row r="126" spans="1:7" ht="21.95" customHeight="1" x14ac:dyDescent="0.2">
      <c r="A126" s="5" t="s">
        <v>13</v>
      </c>
      <c r="B126" s="187" t="s">
        <v>749</v>
      </c>
      <c r="C126" s="83" t="s">
        <v>173</v>
      </c>
      <c r="D126" s="63"/>
      <c r="E126" s="113">
        <f>E127+E143+E161</f>
        <v>0</v>
      </c>
      <c r="F126" s="63"/>
      <c r="G126" s="113">
        <f>G127+G143+G161</f>
        <v>0</v>
      </c>
    </row>
    <row r="127" spans="1:7" ht="21.95" customHeight="1" x14ac:dyDescent="0.2">
      <c r="A127" s="7" t="s">
        <v>14</v>
      </c>
      <c r="B127" s="187" t="s">
        <v>750</v>
      </c>
      <c r="C127" s="83" t="s">
        <v>353</v>
      </c>
      <c r="D127" s="63"/>
      <c r="E127" s="113">
        <f>E128+SUM(E131:E138)</f>
        <v>0</v>
      </c>
      <c r="F127" s="63"/>
      <c r="G127" s="113">
        <f>G128+SUM(G131:G138)</f>
        <v>0</v>
      </c>
    </row>
    <row r="128" spans="1:7" ht="21.95" customHeight="1" x14ac:dyDescent="0.2">
      <c r="A128" s="5" t="s">
        <v>15</v>
      </c>
      <c r="B128" s="188" t="s">
        <v>751</v>
      </c>
      <c r="C128" s="83" t="s">
        <v>354</v>
      </c>
      <c r="D128" s="65"/>
      <c r="E128" s="116">
        <f>SUM(E129:E130)</f>
        <v>0</v>
      </c>
      <c r="F128" s="65"/>
      <c r="G128" s="116">
        <f>SUM(G129:G130)</f>
        <v>0</v>
      </c>
    </row>
    <row r="129" spans="1:7" ht="21.95" customHeight="1" x14ac:dyDescent="0.2">
      <c r="A129" s="5" t="s">
        <v>584</v>
      </c>
      <c r="B129" s="188" t="s">
        <v>585</v>
      </c>
      <c r="C129" s="83" t="s">
        <v>356</v>
      </c>
      <c r="D129" s="65"/>
      <c r="E129" s="116"/>
      <c r="F129" s="65"/>
      <c r="G129" s="116"/>
    </row>
    <row r="130" spans="1:7" ht="21.95" customHeight="1" x14ac:dyDescent="0.2">
      <c r="A130" s="5" t="s">
        <v>586</v>
      </c>
      <c r="B130" s="188" t="s">
        <v>587</v>
      </c>
      <c r="C130" s="83" t="s">
        <v>357</v>
      </c>
      <c r="D130" s="65"/>
      <c r="E130" s="116"/>
      <c r="F130" s="65"/>
      <c r="G130" s="116"/>
    </row>
    <row r="131" spans="1:7" ht="21.95" customHeight="1" x14ac:dyDescent="0.2">
      <c r="A131" s="5" t="s">
        <v>525</v>
      </c>
      <c r="B131" s="188" t="s">
        <v>588</v>
      </c>
      <c r="C131" s="83" t="s">
        <v>358</v>
      </c>
      <c r="D131" s="65"/>
      <c r="E131" s="116"/>
      <c r="F131" s="65"/>
      <c r="G131" s="116"/>
    </row>
    <row r="132" spans="1:7" ht="21.95" customHeight="1" x14ac:dyDescent="0.2">
      <c r="A132" s="5" t="s">
        <v>526</v>
      </c>
      <c r="B132" s="188" t="s">
        <v>52</v>
      </c>
      <c r="C132" s="83" t="s">
        <v>359</v>
      </c>
      <c r="D132" s="65"/>
      <c r="E132" s="116"/>
      <c r="F132" s="65"/>
      <c r="G132" s="116"/>
    </row>
    <row r="133" spans="1:7" ht="21.95" customHeight="1" x14ac:dyDescent="0.2">
      <c r="A133" s="5" t="s">
        <v>530</v>
      </c>
      <c r="B133" s="79" t="s">
        <v>351</v>
      </c>
      <c r="C133" s="83" t="s">
        <v>360</v>
      </c>
      <c r="D133" s="65"/>
      <c r="E133" s="116"/>
      <c r="F133" s="65"/>
      <c r="G133" s="116"/>
    </row>
    <row r="134" spans="1:7" ht="21.95" customHeight="1" x14ac:dyDescent="0.2">
      <c r="A134" s="5" t="s">
        <v>531</v>
      </c>
      <c r="B134" s="79" t="s">
        <v>53</v>
      </c>
      <c r="C134" s="83" t="s">
        <v>361</v>
      </c>
      <c r="D134" s="65"/>
      <c r="E134" s="116"/>
      <c r="F134" s="65"/>
      <c r="G134" s="116"/>
    </row>
    <row r="135" spans="1:7" ht="21.95" customHeight="1" x14ac:dyDescent="0.2">
      <c r="A135" s="5" t="s">
        <v>589</v>
      </c>
      <c r="B135" s="79" t="s">
        <v>590</v>
      </c>
      <c r="C135" s="83" t="s">
        <v>362</v>
      </c>
      <c r="D135" s="65"/>
      <c r="E135" s="116"/>
      <c r="F135" s="65"/>
      <c r="G135" s="116"/>
    </row>
    <row r="136" spans="1:7" ht="21.95" customHeight="1" x14ac:dyDescent="0.2">
      <c r="A136" s="5" t="s">
        <v>591</v>
      </c>
      <c r="B136" s="79" t="s">
        <v>416</v>
      </c>
      <c r="C136" s="83" t="s">
        <v>417</v>
      </c>
      <c r="D136" s="65"/>
      <c r="E136" s="116"/>
      <c r="F136" s="65"/>
      <c r="G136" s="116"/>
    </row>
    <row r="137" spans="1:7" ht="21.95" customHeight="1" x14ac:dyDescent="0.2">
      <c r="A137" s="5" t="s">
        <v>592</v>
      </c>
      <c r="B137" s="120" t="s">
        <v>56</v>
      </c>
      <c r="C137" s="83" t="s">
        <v>471</v>
      </c>
      <c r="D137" s="65"/>
      <c r="E137" s="116"/>
      <c r="F137" s="65"/>
      <c r="G137" s="116"/>
    </row>
    <row r="138" spans="1:7" ht="21.95" customHeight="1" x14ac:dyDescent="0.2">
      <c r="A138" s="5" t="s">
        <v>593</v>
      </c>
      <c r="B138" s="79" t="s">
        <v>752</v>
      </c>
      <c r="C138" s="83" t="s">
        <v>472</v>
      </c>
      <c r="D138" s="65"/>
      <c r="E138" s="114">
        <f>SUM(E139:E141)</f>
        <v>0</v>
      </c>
      <c r="F138" s="66"/>
      <c r="G138" s="114">
        <f>SUM(G139:G141)</f>
        <v>0</v>
      </c>
    </row>
    <row r="139" spans="1:7" ht="21.95" customHeight="1" x14ac:dyDescent="0.2">
      <c r="A139" s="5" t="s">
        <v>594</v>
      </c>
      <c r="B139" s="79" t="s">
        <v>477</v>
      </c>
      <c r="C139" s="83" t="s">
        <v>473</v>
      </c>
      <c r="D139" s="65"/>
      <c r="E139" s="114"/>
      <c r="F139" s="66"/>
      <c r="G139" s="114"/>
    </row>
    <row r="140" spans="1:7" ht="21.95" customHeight="1" x14ac:dyDescent="0.2">
      <c r="A140" s="5" t="s">
        <v>595</v>
      </c>
      <c r="B140" s="79" t="s">
        <v>61</v>
      </c>
      <c r="C140" s="83" t="s">
        <v>476</v>
      </c>
      <c r="D140" s="65"/>
      <c r="E140" s="114"/>
      <c r="F140" s="66"/>
      <c r="G140" s="114"/>
    </row>
    <row r="141" spans="1:7" ht="21.95" customHeight="1" thickBot="1" x14ac:dyDescent="0.25">
      <c r="A141" s="5" t="s">
        <v>596</v>
      </c>
      <c r="B141" s="178" t="s">
        <v>57</v>
      </c>
      <c r="C141" s="83" t="s">
        <v>597</v>
      </c>
      <c r="D141" s="65"/>
      <c r="E141" s="114"/>
      <c r="F141" s="66"/>
      <c r="G141" s="114"/>
    </row>
    <row r="142" spans="1:7" ht="21.95" customHeight="1" thickBot="1" x14ac:dyDescent="0.25">
      <c r="A142" s="6" t="s">
        <v>25</v>
      </c>
      <c r="B142" s="13" t="s">
        <v>49</v>
      </c>
      <c r="C142" s="18" t="s">
        <v>124</v>
      </c>
      <c r="D142" s="85"/>
      <c r="E142" s="86" t="s">
        <v>177</v>
      </c>
      <c r="F142" s="87"/>
      <c r="G142" s="88" t="s">
        <v>181</v>
      </c>
    </row>
    <row r="143" spans="1:7" ht="21.95" customHeight="1" x14ac:dyDescent="0.2">
      <c r="A143" s="5" t="s">
        <v>16</v>
      </c>
      <c r="B143" s="187" t="s">
        <v>753</v>
      </c>
      <c r="C143" s="83" t="s">
        <v>598</v>
      </c>
      <c r="D143" s="84"/>
      <c r="E143" s="112">
        <f>E144+SUM(E147:E153)</f>
        <v>0</v>
      </c>
      <c r="F143" s="84"/>
      <c r="G143" s="112">
        <f>G144+SUM(G147:G153)</f>
        <v>0</v>
      </c>
    </row>
    <row r="144" spans="1:7" ht="21.95" customHeight="1" x14ac:dyDescent="0.2">
      <c r="A144" s="5" t="s">
        <v>17</v>
      </c>
      <c r="B144" s="79" t="s">
        <v>754</v>
      </c>
      <c r="C144" s="83" t="s">
        <v>599</v>
      </c>
      <c r="D144" s="65"/>
      <c r="E144" s="114">
        <f>SUM(E145:E146)</f>
        <v>0</v>
      </c>
      <c r="F144" s="66"/>
      <c r="G144" s="114">
        <f>SUM(G145:G146)</f>
        <v>0</v>
      </c>
    </row>
    <row r="145" spans="1:7" s="105" customFormat="1" ht="21.95" customHeight="1" x14ac:dyDescent="0.2">
      <c r="A145" s="5" t="s">
        <v>533</v>
      </c>
      <c r="B145" s="188" t="s">
        <v>585</v>
      </c>
      <c r="C145" s="83" t="s">
        <v>607</v>
      </c>
      <c r="D145" s="65"/>
      <c r="E145" s="114"/>
      <c r="F145" s="66"/>
      <c r="G145" s="114"/>
    </row>
    <row r="146" spans="1:7" s="104" customFormat="1" ht="21.95" customHeight="1" x14ac:dyDescent="0.2">
      <c r="A146" s="5" t="s">
        <v>534</v>
      </c>
      <c r="B146" s="188" t="s">
        <v>587</v>
      </c>
      <c r="C146" s="83" t="s">
        <v>608</v>
      </c>
      <c r="D146" s="65"/>
      <c r="E146" s="114"/>
      <c r="F146" s="66"/>
      <c r="G146" s="114"/>
    </row>
    <row r="147" spans="1:7" ht="21.95" customHeight="1" x14ac:dyDescent="0.2">
      <c r="A147" s="103" t="s">
        <v>600</v>
      </c>
      <c r="B147" s="188" t="s">
        <v>588</v>
      </c>
      <c r="C147" s="83" t="s">
        <v>609</v>
      </c>
      <c r="D147" s="117"/>
      <c r="E147" s="118"/>
      <c r="F147" s="119"/>
      <c r="G147" s="118"/>
    </row>
    <row r="148" spans="1:7" ht="21.95" customHeight="1" x14ac:dyDescent="0.2">
      <c r="A148" s="103" t="s">
        <v>601</v>
      </c>
      <c r="B148" s="120" t="s">
        <v>355</v>
      </c>
      <c r="C148" s="83" t="s">
        <v>610</v>
      </c>
      <c r="D148" s="117"/>
      <c r="E148" s="118"/>
      <c r="F148" s="119"/>
      <c r="G148" s="118"/>
    </row>
    <row r="149" spans="1:7" ht="21.95" customHeight="1" x14ac:dyDescent="0.2">
      <c r="A149" s="103" t="s">
        <v>602</v>
      </c>
      <c r="B149" s="12" t="s">
        <v>351</v>
      </c>
      <c r="C149" s="83" t="s">
        <v>611</v>
      </c>
      <c r="D149" s="117"/>
      <c r="E149" s="118"/>
      <c r="F149" s="119"/>
      <c r="G149" s="118"/>
    </row>
    <row r="150" spans="1:7" ht="21.95" customHeight="1" x14ac:dyDescent="0.2">
      <c r="A150" s="103" t="s">
        <v>603</v>
      </c>
      <c r="B150" s="12" t="s">
        <v>605</v>
      </c>
      <c r="C150" s="83" t="s">
        <v>612</v>
      </c>
      <c r="D150" s="117"/>
      <c r="E150" s="118"/>
      <c r="F150" s="119"/>
      <c r="G150" s="118"/>
    </row>
    <row r="151" spans="1:7" ht="21.95" customHeight="1" x14ac:dyDescent="0.2">
      <c r="A151" s="103" t="s">
        <v>604</v>
      </c>
      <c r="B151" s="12" t="s">
        <v>590</v>
      </c>
      <c r="C151" s="83" t="s">
        <v>613</v>
      </c>
      <c r="D151" s="117"/>
      <c r="E151" s="118"/>
      <c r="F151" s="119"/>
      <c r="G151" s="118"/>
    </row>
    <row r="152" spans="1:7" ht="21.95" customHeight="1" x14ac:dyDescent="0.2">
      <c r="A152" s="103" t="s">
        <v>606</v>
      </c>
      <c r="B152" s="12" t="s">
        <v>416</v>
      </c>
      <c r="C152" s="83" t="s">
        <v>614</v>
      </c>
      <c r="D152" s="65"/>
      <c r="E152" s="114"/>
      <c r="F152" s="66"/>
      <c r="G152" s="114"/>
    </row>
    <row r="153" spans="1:7" ht="21.95" customHeight="1" x14ac:dyDescent="0.2">
      <c r="A153" s="103" t="s">
        <v>622</v>
      </c>
      <c r="B153" s="12" t="s">
        <v>755</v>
      </c>
      <c r="C153" s="83" t="s">
        <v>615</v>
      </c>
      <c r="D153" s="65"/>
      <c r="E153" s="114">
        <f>SUM(E154:E160)</f>
        <v>0</v>
      </c>
      <c r="F153" s="66"/>
      <c r="G153" s="114">
        <f>SUM(G154:G160)</f>
        <v>0</v>
      </c>
    </row>
    <row r="154" spans="1:7" ht="21.95" customHeight="1" x14ac:dyDescent="0.2">
      <c r="A154" s="103" t="s">
        <v>623</v>
      </c>
      <c r="B154" s="12" t="s">
        <v>477</v>
      </c>
      <c r="C154" s="83" t="s">
        <v>616</v>
      </c>
      <c r="D154" s="65"/>
      <c r="E154" s="114"/>
      <c r="F154" s="66"/>
      <c r="G154" s="114"/>
    </row>
    <row r="155" spans="1:7" ht="21.95" customHeight="1" x14ac:dyDescent="0.2">
      <c r="A155" s="103" t="s">
        <v>624</v>
      </c>
      <c r="B155" s="12" t="s">
        <v>58</v>
      </c>
      <c r="C155" s="83" t="s">
        <v>617</v>
      </c>
      <c r="D155" s="65"/>
      <c r="E155" s="114"/>
      <c r="F155" s="66"/>
      <c r="G155" s="114"/>
    </row>
    <row r="156" spans="1:7" ht="21.95" customHeight="1" x14ac:dyDescent="0.2">
      <c r="A156" s="103" t="s">
        <v>625</v>
      </c>
      <c r="B156" s="12" t="s">
        <v>54</v>
      </c>
      <c r="C156" s="83" t="s">
        <v>618</v>
      </c>
      <c r="D156" s="65"/>
      <c r="E156" s="114"/>
      <c r="F156" s="66"/>
      <c r="G156" s="114"/>
    </row>
    <row r="157" spans="1:7" ht="21.95" customHeight="1" x14ac:dyDescent="0.2">
      <c r="A157" s="103" t="s">
        <v>626</v>
      </c>
      <c r="B157" s="12" t="s">
        <v>352</v>
      </c>
      <c r="C157" s="83" t="s">
        <v>619</v>
      </c>
      <c r="D157" s="65"/>
      <c r="E157" s="114"/>
      <c r="F157" s="66"/>
      <c r="G157" s="114"/>
    </row>
    <row r="158" spans="1:7" ht="21.95" customHeight="1" x14ac:dyDescent="0.2">
      <c r="A158" s="103" t="s">
        <v>627</v>
      </c>
      <c r="B158" s="12" t="s">
        <v>55</v>
      </c>
      <c r="C158" s="83" t="s">
        <v>620</v>
      </c>
      <c r="D158" s="65"/>
      <c r="E158" s="114"/>
      <c r="F158" s="65"/>
      <c r="G158" s="114"/>
    </row>
    <row r="159" spans="1:7" ht="21.95" customHeight="1" x14ac:dyDescent="0.2">
      <c r="A159" s="103" t="s">
        <v>628</v>
      </c>
      <c r="B159" s="12" t="s">
        <v>61</v>
      </c>
      <c r="C159" s="83" t="s">
        <v>621</v>
      </c>
      <c r="D159" s="65"/>
      <c r="E159" s="114"/>
      <c r="F159" s="66"/>
      <c r="G159" s="114"/>
    </row>
    <row r="160" spans="1:7" ht="21.95" customHeight="1" x14ac:dyDescent="0.2">
      <c r="A160" s="103" t="s">
        <v>629</v>
      </c>
      <c r="B160" s="12" t="s">
        <v>57</v>
      </c>
      <c r="C160" s="83" t="s">
        <v>711</v>
      </c>
      <c r="D160" s="65"/>
      <c r="E160" s="114"/>
      <c r="F160" s="66"/>
      <c r="G160" s="114"/>
    </row>
    <row r="161" spans="1:7" ht="21.95" customHeight="1" x14ac:dyDescent="0.2">
      <c r="A161" s="103" t="s">
        <v>18</v>
      </c>
      <c r="B161" s="179" t="s">
        <v>733</v>
      </c>
      <c r="C161" s="83" t="s">
        <v>726</v>
      </c>
      <c r="D161" s="63"/>
      <c r="E161" s="113">
        <f>SUM(E162:E163)</f>
        <v>0</v>
      </c>
      <c r="F161" s="63"/>
      <c r="G161" s="113">
        <f>SUM(G162:G163)</f>
        <v>0</v>
      </c>
    </row>
    <row r="162" spans="1:7" ht="21.95" customHeight="1" x14ac:dyDescent="0.2">
      <c r="A162" s="103" t="s">
        <v>19</v>
      </c>
      <c r="B162" s="12" t="s">
        <v>59</v>
      </c>
      <c r="C162" s="83" t="s">
        <v>727</v>
      </c>
      <c r="D162" s="65"/>
      <c r="E162" s="114"/>
      <c r="F162" s="66"/>
      <c r="G162" s="114"/>
    </row>
    <row r="163" spans="1:7" ht="21.95" customHeight="1" x14ac:dyDescent="0.2">
      <c r="A163" s="103" t="s">
        <v>557</v>
      </c>
      <c r="B163" s="215" t="s">
        <v>60</v>
      </c>
      <c r="C163" s="83" t="s">
        <v>728</v>
      </c>
      <c r="D163" s="65"/>
      <c r="E163" s="114"/>
      <c r="F163" s="66"/>
      <c r="G163" s="114"/>
    </row>
    <row r="164" spans="1:7" ht="21.95" customHeight="1" x14ac:dyDescent="0.2">
      <c r="A164" s="7" t="s">
        <v>22</v>
      </c>
      <c r="B164" s="179" t="s">
        <v>734</v>
      </c>
      <c r="C164" s="83" t="s">
        <v>729</v>
      </c>
      <c r="D164" s="63"/>
      <c r="E164" s="113">
        <f>SUM(E165:E166)</f>
        <v>0</v>
      </c>
      <c r="F164" s="63"/>
      <c r="G164" s="113">
        <f>SUM(G165:G166)</f>
        <v>0</v>
      </c>
    </row>
    <row r="165" spans="1:7" ht="21.95" customHeight="1" x14ac:dyDescent="0.2">
      <c r="A165" s="5" t="s">
        <v>718</v>
      </c>
      <c r="B165" s="12" t="s">
        <v>59</v>
      </c>
      <c r="C165" s="83" t="s">
        <v>730</v>
      </c>
      <c r="D165" s="65"/>
      <c r="E165" s="114"/>
      <c r="F165" s="66"/>
      <c r="G165" s="114"/>
    </row>
    <row r="166" spans="1:7" ht="21.95" customHeight="1" thickBot="1" x14ac:dyDescent="0.25">
      <c r="A166" s="92" t="s">
        <v>6</v>
      </c>
      <c r="B166" s="89" t="s">
        <v>60</v>
      </c>
      <c r="C166" s="213" t="s">
        <v>732</v>
      </c>
      <c r="D166" s="90"/>
      <c r="E166" s="115"/>
      <c r="F166" s="91"/>
      <c r="G166" s="115"/>
    </row>
    <row r="167" spans="1:7" ht="21.95" customHeight="1" x14ac:dyDescent="0.2">
      <c r="A167" s="8"/>
      <c r="B167" s="8"/>
      <c r="C167" s="9"/>
      <c r="D167" s="8"/>
      <c r="E167" s="8"/>
      <c r="F167" s="8"/>
      <c r="G167" s="8"/>
    </row>
    <row r="168" spans="1:7" ht="21.75" customHeight="1" x14ac:dyDescent="0.2">
      <c r="A168" s="9"/>
      <c r="B168" s="9"/>
      <c r="C168" s="9"/>
      <c r="D168" s="8"/>
      <c r="E168" s="8"/>
      <c r="F168" s="8"/>
      <c r="G168" s="8"/>
    </row>
    <row r="169" spans="1:7" ht="21.75" customHeight="1" x14ac:dyDescent="0.2">
      <c r="A169" s="9"/>
      <c r="B169" s="9"/>
      <c r="C169" s="9"/>
      <c r="D169" s="8"/>
      <c r="E169" s="8"/>
      <c r="F169" s="8"/>
      <c r="G169" s="8"/>
    </row>
    <row r="170" spans="1:7" ht="21.75" customHeight="1" x14ac:dyDescent="0.2">
      <c r="A170" s="9"/>
      <c r="B170" s="9"/>
      <c r="C170" s="10"/>
      <c r="D170" s="8"/>
      <c r="E170" s="8"/>
      <c r="F170" s="8"/>
      <c r="G170" s="8"/>
    </row>
    <row r="171" spans="1:7" x14ac:dyDescent="0.2">
      <c r="A171" s="10"/>
      <c r="B171" s="10"/>
      <c r="C171" s="10"/>
      <c r="D171" s="8"/>
      <c r="E171" s="8"/>
      <c r="F171" s="8"/>
      <c r="G171" s="8"/>
    </row>
    <row r="172" spans="1:7" x14ac:dyDescent="0.2">
      <c r="A172" s="10"/>
      <c r="B172" s="10"/>
      <c r="C172" s="10"/>
      <c r="D172" s="8"/>
      <c r="E172" s="8"/>
      <c r="F172" s="8"/>
      <c r="G172" s="8"/>
    </row>
    <row r="173" spans="1:7" x14ac:dyDescent="0.2">
      <c r="A173" s="10"/>
      <c r="B173" s="10"/>
      <c r="C173" s="14"/>
      <c r="D173" s="8"/>
      <c r="E173" s="8"/>
      <c r="F173" s="8"/>
      <c r="G173" s="8"/>
    </row>
    <row r="174" spans="1:7" x14ac:dyDescent="0.2">
      <c r="A174" s="8"/>
      <c r="B174" s="8"/>
      <c r="C174" s="14"/>
      <c r="D174" s="8"/>
      <c r="E174" s="8"/>
      <c r="F174" s="8"/>
      <c r="G174" s="8"/>
    </row>
    <row r="175" spans="1:7" x14ac:dyDescent="0.2">
      <c r="A175" s="8"/>
      <c r="B175" s="8"/>
      <c r="C175" s="14"/>
      <c r="D175" s="8"/>
      <c r="E175" s="8"/>
      <c r="F175" s="8"/>
      <c r="G175" s="8"/>
    </row>
    <row r="176" spans="1:7" x14ac:dyDescent="0.2">
      <c r="A176" s="8"/>
      <c r="B176" s="8"/>
      <c r="C176" s="14"/>
      <c r="D176" s="8"/>
      <c r="E176" s="8"/>
      <c r="F176" s="8"/>
      <c r="G176" s="8"/>
    </row>
    <row r="177" spans="1:7" x14ac:dyDescent="0.2">
      <c r="A177" s="8"/>
      <c r="B177" s="8"/>
      <c r="C177" s="14"/>
      <c r="D177" s="8"/>
      <c r="E177" s="8"/>
      <c r="F177" s="8"/>
      <c r="G177" s="8"/>
    </row>
    <row r="178" spans="1:7" x14ac:dyDescent="0.2">
      <c r="A178" s="8"/>
      <c r="B178" s="8"/>
      <c r="C178" s="14"/>
      <c r="D178" s="8"/>
      <c r="E178" s="8"/>
      <c r="F178" s="8"/>
      <c r="G178" s="8"/>
    </row>
    <row r="179" spans="1:7" x14ac:dyDescent="0.2">
      <c r="A179" s="8"/>
      <c r="B179" s="8"/>
      <c r="C179" s="14"/>
      <c r="D179" s="8"/>
      <c r="E179" s="8"/>
      <c r="F179" s="8"/>
      <c r="G179" s="8"/>
    </row>
    <row r="180" spans="1:7" x14ac:dyDescent="0.2">
      <c r="A180" s="8"/>
      <c r="B180" s="8"/>
      <c r="C180" s="14"/>
      <c r="D180" s="8"/>
      <c r="E180" s="8"/>
      <c r="F180" s="8"/>
      <c r="G180" s="8"/>
    </row>
    <row r="181" spans="1:7" x14ac:dyDescent="0.2">
      <c r="A181" s="8"/>
      <c r="B181" s="8"/>
      <c r="C181" s="14"/>
      <c r="D181" s="8"/>
      <c r="E181" s="8"/>
      <c r="F181" s="8"/>
      <c r="G181" s="8"/>
    </row>
    <row r="182" spans="1:7" ht="84.75" customHeight="1" x14ac:dyDescent="0.2">
      <c r="A182" s="8"/>
      <c r="B182" s="8"/>
      <c r="D182" s="8"/>
      <c r="E182" s="8"/>
      <c r="F182" s="8"/>
      <c r="G182" s="8"/>
    </row>
  </sheetData>
  <phoneticPr fontId="0" type="noConversion"/>
  <pageMargins left="0.78740157480314965" right="0.78740157480314965" top="0.39370078740157483" bottom="0.39370078740157483" header="0.31496062992125984" footer="0.31496062992125984"/>
  <pageSetup paperSize="9" scale="79" orientation="portrait" r:id="rId1"/>
  <headerFooter alignWithMargins="0"/>
  <rowBreaks count="3" manualBreakCount="3">
    <brk id="48" max="16383" man="1"/>
    <brk id="95" max="16383" man="1"/>
    <brk id="1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99" r:id="rId4" name="Button 175">
              <controlPr defaultSize="0" print="0" autoFill="0" autoPict="0" macro="[0]!SkrytPrazdne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1076325</xdr:colOff>
                    <xdr:row>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F82"/>
  <sheetViews>
    <sheetView tabSelected="1" view="pageBreakPreview" topLeftCell="A52" zoomScaleNormal="100" zoomScaleSheetLayoutView="100" workbookViewId="0">
      <selection activeCell="E71" sqref="E71"/>
    </sheetView>
  </sheetViews>
  <sheetFormatPr defaultRowHeight="12.75" x14ac:dyDescent="0.2"/>
  <cols>
    <col min="1" max="1" width="8.28515625" style="34" customWidth="1"/>
    <col min="2" max="2" width="17.7109375" style="34" customWidth="1"/>
    <col min="3" max="3" width="41.140625" style="34" customWidth="1"/>
    <col min="4" max="4" width="7.28515625" style="44" customWidth="1"/>
    <col min="5" max="5" width="13.7109375" style="34" customWidth="1" collapsed="1"/>
    <col min="6" max="6" width="13.7109375" style="34" customWidth="1"/>
  </cols>
  <sheetData>
    <row r="1" spans="1:6" ht="36" customHeight="1" x14ac:dyDescent="0.2">
      <c r="A1" s="47"/>
      <c r="B1" s="47"/>
      <c r="C1" s="59" t="s">
        <v>363</v>
      </c>
      <c r="D1" s="38"/>
      <c r="E1" s="35"/>
      <c r="F1" s="45"/>
    </row>
    <row r="2" spans="1:6" ht="15.75" x14ac:dyDescent="0.2">
      <c r="A2" s="47" t="s">
        <v>330</v>
      </c>
      <c r="B2" s="47"/>
      <c r="C2" s="59" t="s">
        <v>364</v>
      </c>
      <c r="D2" s="38"/>
      <c r="E2" s="35"/>
      <c r="F2" s="45"/>
    </row>
    <row r="3" spans="1:6" x14ac:dyDescent="0.2">
      <c r="A3" s="47" t="s">
        <v>331</v>
      </c>
      <c r="B3" s="47"/>
      <c r="C3" s="125" t="s">
        <v>202</v>
      </c>
      <c r="D3" s="39"/>
      <c r="E3" s="61" t="s">
        <v>271</v>
      </c>
      <c r="F3" s="39"/>
    </row>
    <row r="4" spans="1:6" x14ac:dyDescent="0.2">
      <c r="A4" s="47" t="s">
        <v>418</v>
      </c>
      <c r="B4" s="47"/>
      <c r="C4" s="216" t="s">
        <v>764</v>
      </c>
      <c r="D4" s="38"/>
      <c r="E4" s="129" t="s">
        <v>758</v>
      </c>
      <c r="F4" s="45"/>
    </row>
    <row r="5" spans="1:6" x14ac:dyDescent="0.2">
      <c r="A5" s="47" t="s">
        <v>411</v>
      </c>
      <c r="B5" s="47"/>
      <c r="C5" s="125" t="s">
        <v>763</v>
      </c>
      <c r="D5" s="38"/>
      <c r="E5" s="129" t="s">
        <v>759</v>
      </c>
      <c r="F5" s="45"/>
    </row>
    <row r="6" spans="1:6" x14ac:dyDescent="0.2">
      <c r="A6" s="47" t="s">
        <v>719</v>
      </c>
      <c r="B6" s="47"/>
      <c r="C6" s="127"/>
      <c r="D6" s="38"/>
      <c r="E6" s="129" t="s">
        <v>760</v>
      </c>
      <c r="F6" s="45"/>
    </row>
    <row r="7" spans="1:6" x14ac:dyDescent="0.2">
      <c r="A7" s="25"/>
      <c r="B7" s="25"/>
      <c r="C7" s="128" t="s">
        <v>277</v>
      </c>
      <c r="D7" s="38"/>
      <c r="E7" s="129" t="s">
        <v>762</v>
      </c>
      <c r="F7" s="45"/>
    </row>
    <row r="8" spans="1:6" x14ac:dyDescent="0.2">
      <c r="A8" s="25"/>
      <c r="B8" s="25"/>
      <c r="C8" s="190" t="s">
        <v>757</v>
      </c>
      <c r="D8" s="38"/>
      <c r="E8" s="129" t="s">
        <v>761</v>
      </c>
      <c r="F8" s="45"/>
    </row>
    <row r="9" spans="1:6" x14ac:dyDescent="0.2">
      <c r="A9" s="25"/>
      <c r="B9" s="25"/>
      <c r="C9" s="189"/>
      <c r="D9" s="38"/>
      <c r="E9" s="129"/>
      <c r="F9" s="45"/>
    </row>
    <row r="10" spans="1:6" ht="30.75" customHeight="1" x14ac:dyDescent="0.2">
      <c r="A10" s="25"/>
      <c r="B10" s="25"/>
      <c r="C10" s="25"/>
      <c r="D10" s="38"/>
      <c r="E10" s="45"/>
      <c r="F10" s="45"/>
    </row>
    <row r="11" spans="1:6" ht="21.75" customHeight="1" x14ac:dyDescent="0.2">
      <c r="A11" s="26" t="s">
        <v>182</v>
      </c>
      <c r="B11" s="219" t="s">
        <v>203</v>
      </c>
      <c r="C11" s="220"/>
      <c r="D11" s="40" t="s">
        <v>225</v>
      </c>
      <c r="E11" s="239" t="s">
        <v>272</v>
      </c>
      <c r="F11" s="240"/>
    </row>
    <row r="12" spans="1:6" ht="22.5" x14ac:dyDescent="0.2">
      <c r="A12" s="27" t="s">
        <v>1</v>
      </c>
      <c r="B12" s="221" t="s">
        <v>35</v>
      </c>
      <c r="C12" s="222"/>
      <c r="D12" s="27" t="s">
        <v>63</v>
      </c>
      <c r="E12" s="46" t="s">
        <v>273</v>
      </c>
      <c r="F12" s="46" t="s">
        <v>274</v>
      </c>
    </row>
    <row r="13" spans="1:6" ht="18" customHeight="1" x14ac:dyDescent="0.2">
      <c r="A13" s="94" t="s">
        <v>183</v>
      </c>
      <c r="B13" s="223" t="s">
        <v>631</v>
      </c>
      <c r="C13" s="224"/>
      <c r="D13" s="41" t="s">
        <v>226</v>
      </c>
      <c r="E13" s="121">
        <v>5824</v>
      </c>
      <c r="F13" s="121">
        <v>6697</v>
      </c>
    </row>
    <row r="14" spans="1:6" ht="18" customHeight="1" x14ac:dyDescent="0.2">
      <c r="A14" s="94" t="s">
        <v>426</v>
      </c>
      <c r="B14" s="223" t="s">
        <v>204</v>
      </c>
      <c r="C14" s="224"/>
      <c r="D14" s="41" t="s">
        <v>227</v>
      </c>
      <c r="E14" s="121">
        <v>16</v>
      </c>
      <c r="F14" s="121">
        <v>199</v>
      </c>
    </row>
    <row r="15" spans="1:6" ht="18" customHeight="1" x14ac:dyDescent="0.2">
      <c r="A15" s="199" t="s">
        <v>2</v>
      </c>
      <c r="B15" s="226" t="s">
        <v>637</v>
      </c>
      <c r="C15" s="227"/>
      <c r="D15" s="41" t="s">
        <v>228</v>
      </c>
      <c r="E15" s="121">
        <f>E16+E17+E18</f>
        <v>3208</v>
      </c>
      <c r="F15" s="121">
        <f>F16+F17+F18</f>
        <v>3002</v>
      </c>
    </row>
    <row r="16" spans="1:6" ht="18" customHeight="1" x14ac:dyDescent="0.2">
      <c r="A16" s="197" t="s">
        <v>632</v>
      </c>
      <c r="B16" s="225" t="s">
        <v>205</v>
      </c>
      <c r="C16" s="224"/>
      <c r="D16" s="41" t="s">
        <v>229</v>
      </c>
      <c r="E16" s="121">
        <v>15</v>
      </c>
      <c r="F16" s="121">
        <v>135</v>
      </c>
    </row>
    <row r="17" spans="1:6" ht="18" customHeight="1" x14ac:dyDescent="0.2">
      <c r="A17" s="197" t="s">
        <v>633</v>
      </c>
      <c r="B17" s="217" t="s">
        <v>206</v>
      </c>
      <c r="C17" s="218"/>
      <c r="D17" s="41" t="s">
        <v>230</v>
      </c>
      <c r="E17" s="122">
        <v>1964</v>
      </c>
      <c r="F17" s="122">
        <v>1464</v>
      </c>
    </row>
    <row r="18" spans="1:6" ht="18" customHeight="1" x14ac:dyDescent="0.2">
      <c r="A18" s="198" t="s">
        <v>634</v>
      </c>
      <c r="B18" s="217" t="s">
        <v>207</v>
      </c>
      <c r="C18" s="218"/>
      <c r="D18" s="41" t="s">
        <v>231</v>
      </c>
      <c r="E18" s="122">
        <v>1229</v>
      </c>
      <c r="F18" s="122">
        <v>1403</v>
      </c>
    </row>
    <row r="19" spans="1:6" ht="18" customHeight="1" x14ac:dyDescent="0.2">
      <c r="A19" s="196" t="s">
        <v>3</v>
      </c>
      <c r="B19" s="217" t="s">
        <v>636</v>
      </c>
      <c r="C19" s="218"/>
      <c r="D19" s="41" t="s">
        <v>232</v>
      </c>
      <c r="E19" s="122">
        <v>424</v>
      </c>
      <c r="F19" s="122">
        <v>1228</v>
      </c>
    </row>
    <row r="20" spans="1:6" ht="18" customHeight="1" x14ac:dyDescent="0.2">
      <c r="A20" s="196" t="s">
        <v>13</v>
      </c>
      <c r="B20" s="217" t="s">
        <v>635</v>
      </c>
      <c r="C20" s="218"/>
      <c r="D20" s="41" t="s">
        <v>233</v>
      </c>
      <c r="E20" s="121">
        <v>-16</v>
      </c>
      <c r="F20" s="121">
        <v>-14</v>
      </c>
    </row>
    <row r="21" spans="1:6" ht="18" customHeight="1" x14ac:dyDescent="0.2">
      <c r="A21" s="197" t="s">
        <v>22</v>
      </c>
      <c r="B21" s="226" t="s">
        <v>641</v>
      </c>
      <c r="C21" s="227"/>
      <c r="D21" s="41" t="s">
        <v>234</v>
      </c>
      <c r="E21" s="121">
        <f>E22+E23</f>
        <v>6048</v>
      </c>
      <c r="F21" s="121">
        <f>F22+F23</f>
        <v>6559</v>
      </c>
    </row>
    <row r="22" spans="1:6" ht="18" customHeight="1" x14ac:dyDescent="0.2">
      <c r="A22" s="197" t="s">
        <v>638</v>
      </c>
      <c r="B22" s="217" t="s">
        <v>208</v>
      </c>
      <c r="C22" s="218"/>
      <c r="D22" s="41" t="s">
        <v>235</v>
      </c>
      <c r="E22" s="121">
        <v>4657</v>
      </c>
      <c r="F22" s="121">
        <v>4851</v>
      </c>
    </row>
    <row r="23" spans="1:6" ht="18" customHeight="1" x14ac:dyDescent="0.2">
      <c r="A23" s="199" t="s">
        <v>639</v>
      </c>
      <c r="B23" s="226" t="s">
        <v>640</v>
      </c>
      <c r="C23" s="227"/>
      <c r="D23" s="41" t="s">
        <v>236</v>
      </c>
      <c r="E23" s="122">
        <f>SUM(E24:E25)</f>
        <v>1391</v>
      </c>
      <c r="F23" s="122">
        <f>SUM(F24:F25)</f>
        <v>1708</v>
      </c>
    </row>
    <row r="24" spans="1:6" ht="18" customHeight="1" x14ac:dyDescent="0.2">
      <c r="A24" s="197" t="s">
        <v>642</v>
      </c>
      <c r="B24" s="217" t="s">
        <v>365</v>
      </c>
      <c r="C24" s="218"/>
      <c r="D24" s="41" t="s">
        <v>237</v>
      </c>
      <c r="E24" s="121">
        <v>1186</v>
      </c>
      <c r="F24" s="121">
        <v>1443</v>
      </c>
    </row>
    <row r="25" spans="1:6" ht="18" customHeight="1" x14ac:dyDescent="0.2">
      <c r="A25" s="197" t="s">
        <v>643</v>
      </c>
      <c r="B25" s="217" t="s">
        <v>644</v>
      </c>
      <c r="C25" s="218"/>
      <c r="D25" s="41" t="s">
        <v>238</v>
      </c>
      <c r="E25" s="121">
        <v>205</v>
      </c>
      <c r="F25" s="121">
        <v>265</v>
      </c>
    </row>
    <row r="26" spans="1:6" ht="18" customHeight="1" x14ac:dyDescent="0.2">
      <c r="A26" s="197" t="s">
        <v>184</v>
      </c>
      <c r="B26" s="226" t="s">
        <v>645</v>
      </c>
      <c r="C26" s="227"/>
      <c r="D26" s="41" t="s">
        <v>239</v>
      </c>
      <c r="E26" s="122">
        <f>E27+E30+E31</f>
        <v>2746</v>
      </c>
      <c r="F26" s="122">
        <f>F27+F30+F31</f>
        <v>369</v>
      </c>
    </row>
    <row r="27" spans="1:6" ht="18" customHeight="1" x14ac:dyDescent="0.2">
      <c r="A27" s="197" t="s">
        <v>646</v>
      </c>
      <c r="B27" s="226" t="s">
        <v>647</v>
      </c>
      <c r="C27" s="227"/>
      <c r="D27" s="41" t="s">
        <v>240</v>
      </c>
      <c r="E27" s="121">
        <f>E28+E29</f>
        <v>209</v>
      </c>
      <c r="F27" s="121">
        <f>F28+F29</f>
        <v>196</v>
      </c>
    </row>
    <row r="28" spans="1:6" ht="18" customHeight="1" x14ac:dyDescent="0.2">
      <c r="A28" s="197" t="s">
        <v>662</v>
      </c>
      <c r="B28" s="217" t="s">
        <v>648</v>
      </c>
      <c r="C28" s="218"/>
      <c r="D28" s="41" t="s">
        <v>241</v>
      </c>
      <c r="E28" s="121">
        <v>209</v>
      </c>
      <c r="F28" s="121">
        <v>196</v>
      </c>
    </row>
    <row r="29" spans="1:6" ht="18" customHeight="1" x14ac:dyDescent="0.2">
      <c r="A29" s="197" t="s">
        <v>663</v>
      </c>
      <c r="B29" s="217" t="s">
        <v>650</v>
      </c>
      <c r="C29" s="218"/>
      <c r="D29" s="41" t="s">
        <v>242</v>
      </c>
      <c r="E29" s="121">
        <v>0</v>
      </c>
      <c r="F29" s="121">
        <v>0</v>
      </c>
    </row>
    <row r="30" spans="1:6" ht="18" customHeight="1" x14ac:dyDescent="0.2">
      <c r="A30" s="197" t="s">
        <v>649</v>
      </c>
      <c r="B30" s="217" t="s">
        <v>664</v>
      </c>
      <c r="C30" s="218"/>
      <c r="D30" s="41" t="s">
        <v>243</v>
      </c>
      <c r="E30" s="121">
        <v>2537</v>
      </c>
      <c r="F30" s="121">
        <v>173</v>
      </c>
    </row>
    <row r="31" spans="1:6" ht="18" customHeight="1" x14ac:dyDescent="0.2">
      <c r="A31" s="198" t="s">
        <v>665</v>
      </c>
      <c r="B31" s="225" t="s">
        <v>666</v>
      </c>
      <c r="C31" s="224"/>
      <c r="D31" s="41" t="s">
        <v>244</v>
      </c>
      <c r="E31" s="121">
        <v>0</v>
      </c>
      <c r="F31" s="121">
        <v>0</v>
      </c>
    </row>
    <row r="32" spans="1:6" ht="18" customHeight="1" x14ac:dyDescent="0.2">
      <c r="A32" s="32" t="s">
        <v>185</v>
      </c>
      <c r="B32" s="234" t="s">
        <v>667</v>
      </c>
      <c r="C32" s="227"/>
      <c r="D32" s="41" t="s">
        <v>245</v>
      </c>
      <c r="E32" s="121">
        <f>E33+E34+E35</f>
        <v>1660</v>
      </c>
      <c r="F32" s="121">
        <f>F33+F34+F35</f>
        <v>1961</v>
      </c>
    </row>
    <row r="33" spans="1:6" ht="18" customHeight="1" x14ac:dyDescent="0.2">
      <c r="A33" s="200" t="s">
        <v>366</v>
      </c>
      <c r="B33" s="241" t="s">
        <v>367</v>
      </c>
      <c r="C33" s="218"/>
      <c r="D33" s="41" t="s">
        <v>246</v>
      </c>
      <c r="E33" s="121">
        <v>180</v>
      </c>
      <c r="F33" s="121">
        <v>6</v>
      </c>
    </row>
    <row r="34" spans="1:6" ht="18" customHeight="1" x14ac:dyDescent="0.2">
      <c r="A34" s="200" t="s">
        <v>368</v>
      </c>
      <c r="B34" s="241" t="s">
        <v>369</v>
      </c>
      <c r="C34" s="218"/>
      <c r="D34" s="41" t="s">
        <v>247</v>
      </c>
      <c r="E34" s="121">
        <v>47</v>
      </c>
      <c r="F34" s="121">
        <v>51</v>
      </c>
    </row>
    <row r="35" spans="1:6" ht="18" customHeight="1" x14ac:dyDescent="0.2">
      <c r="A35" s="201" t="s">
        <v>668</v>
      </c>
      <c r="B35" s="241" t="s">
        <v>427</v>
      </c>
      <c r="C35" s="218"/>
      <c r="D35" s="41" t="s">
        <v>248</v>
      </c>
      <c r="E35" s="121">
        <v>1433</v>
      </c>
      <c r="F35" s="121">
        <v>1904</v>
      </c>
    </row>
    <row r="36" spans="1:6" ht="18" customHeight="1" x14ac:dyDescent="0.2">
      <c r="A36" s="199" t="s">
        <v>186</v>
      </c>
      <c r="B36" s="226" t="s">
        <v>669</v>
      </c>
      <c r="C36" s="227"/>
      <c r="D36" s="41" t="s">
        <v>249</v>
      </c>
      <c r="E36" s="121">
        <f>SUM(E37:E41)</f>
        <v>664</v>
      </c>
      <c r="F36" s="121">
        <v>132</v>
      </c>
    </row>
    <row r="37" spans="1:6" ht="18" customHeight="1" x14ac:dyDescent="0.2">
      <c r="A37" s="197" t="s">
        <v>670</v>
      </c>
      <c r="B37" s="217" t="s">
        <v>370</v>
      </c>
      <c r="C37" s="218"/>
      <c r="D37" s="41" t="s">
        <v>250</v>
      </c>
      <c r="E37" s="121">
        <v>0</v>
      </c>
      <c r="F37" s="121">
        <v>0</v>
      </c>
    </row>
    <row r="38" spans="1:6" ht="18" customHeight="1" x14ac:dyDescent="0.2">
      <c r="A38" s="197" t="s">
        <v>671</v>
      </c>
      <c r="B38" s="217" t="s">
        <v>756</v>
      </c>
      <c r="C38" s="218"/>
      <c r="D38" s="41" t="s">
        <v>251</v>
      </c>
      <c r="E38" s="121">
        <v>345</v>
      </c>
      <c r="F38" s="121">
        <v>0</v>
      </c>
    </row>
    <row r="39" spans="1:6" ht="18" customHeight="1" x14ac:dyDescent="0.2">
      <c r="A39" s="197" t="s">
        <v>672</v>
      </c>
      <c r="B39" s="225" t="s">
        <v>209</v>
      </c>
      <c r="C39" s="224"/>
      <c r="D39" s="41" t="s">
        <v>252</v>
      </c>
      <c r="E39" s="121">
        <v>23</v>
      </c>
      <c r="F39" s="121">
        <v>22</v>
      </c>
    </row>
    <row r="40" spans="1:6" ht="18" customHeight="1" x14ac:dyDescent="0.2">
      <c r="A40" s="197" t="s">
        <v>673</v>
      </c>
      <c r="B40" s="225" t="s">
        <v>674</v>
      </c>
      <c r="C40" s="224"/>
      <c r="D40" s="41" t="s">
        <v>253</v>
      </c>
      <c r="E40" s="121">
        <v>200</v>
      </c>
      <c r="F40" s="121">
        <v>0</v>
      </c>
    </row>
    <row r="41" spans="1:6" ht="18" customHeight="1" x14ac:dyDescent="0.2">
      <c r="A41" s="198" t="s">
        <v>675</v>
      </c>
      <c r="B41" s="225" t="s">
        <v>428</v>
      </c>
      <c r="C41" s="224"/>
      <c r="D41" s="41" t="s">
        <v>254</v>
      </c>
      <c r="E41" s="121">
        <v>96</v>
      </c>
      <c r="F41" s="121">
        <v>110</v>
      </c>
    </row>
    <row r="42" spans="1:6" ht="18" customHeight="1" x14ac:dyDescent="0.2">
      <c r="A42" s="28" t="s">
        <v>193</v>
      </c>
      <c r="B42" s="230" t="s">
        <v>676</v>
      </c>
      <c r="C42" s="231"/>
      <c r="D42" s="41" t="s">
        <v>255</v>
      </c>
      <c r="E42" s="122">
        <f>E13+E14-E15-E19-E20-E21-E26+E32-E36</f>
        <v>-5574</v>
      </c>
      <c r="F42" s="122">
        <f>F13+F14-F15-F19-F20-F21-F26+F32-F36</f>
        <v>-2419</v>
      </c>
    </row>
    <row r="44" spans="1:6" ht="22.5" x14ac:dyDescent="0.2">
      <c r="A44" s="26" t="s">
        <v>182</v>
      </c>
      <c r="B44" s="219" t="s">
        <v>203</v>
      </c>
      <c r="C44" s="220"/>
      <c r="D44" s="202" t="s">
        <v>225</v>
      </c>
      <c r="E44" s="239" t="s">
        <v>272</v>
      </c>
      <c r="F44" s="240"/>
    </row>
    <row r="45" spans="1:6" ht="22.5" x14ac:dyDescent="0.2">
      <c r="A45" s="27" t="s">
        <v>1</v>
      </c>
      <c r="B45" s="221" t="s">
        <v>35</v>
      </c>
      <c r="C45" s="222"/>
      <c r="D45" s="203" t="s">
        <v>63</v>
      </c>
      <c r="E45" s="46" t="s">
        <v>436</v>
      </c>
      <c r="F45" s="46" t="s">
        <v>274</v>
      </c>
    </row>
    <row r="46" spans="1:6" ht="18" customHeight="1" x14ac:dyDescent="0.2">
      <c r="A46" s="32" t="s">
        <v>187</v>
      </c>
      <c r="B46" s="238" t="s">
        <v>677</v>
      </c>
      <c r="C46" s="231"/>
      <c r="D46" s="41" t="s">
        <v>256</v>
      </c>
      <c r="E46" s="121">
        <f>E47+E48</f>
        <v>0</v>
      </c>
      <c r="F46" s="121">
        <f>F47+F48</f>
        <v>0</v>
      </c>
    </row>
    <row r="47" spans="1:6" ht="18" customHeight="1" x14ac:dyDescent="0.2">
      <c r="A47" s="31" t="s">
        <v>679</v>
      </c>
      <c r="B47" s="232" t="s">
        <v>678</v>
      </c>
      <c r="C47" s="227"/>
      <c r="D47" s="41" t="s">
        <v>257</v>
      </c>
      <c r="E47" s="121">
        <v>0</v>
      </c>
      <c r="F47" s="121">
        <v>0</v>
      </c>
    </row>
    <row r="48" spans="1:6" ht="18" customHeight="1" x14ac:dyDescent="0.2">
      <c r="A48" s="93" t="s">
        <v>680</v>
      </c>
      <c r="B48" s="232" t="s">
        <v>681</v>
      </c>
      <c r="C48" s="233"/>
      <c r="D48" s="41" t="s">
        <v>258</v>
      </c>
      <c r="E48" s="122">
        <v>0</v>
      </c>
      <c r="F48" s="122">
        <v>0</v>
      </c>
    </row>
    <row r="49" spans="1:6" ht="18" customHeight="1" x14ac:dyDescent="0.2">
      <c r="A49" s="196" t="s">
        <v>188</v>
      </c>
      <c r="B49" s="225" t="s">
        <v>682</v>
      </c>
      <c r="C49" s="224"/>
      <c r="D49" s="41" t="s">
        <v>259</v>
      </c>
      <c r="E49" s="121">
        <v>0</v>
      </c>
      <c r="F49" s="121">
        <v>0</v>
      </c>
    </row>
    <row r="50" spans="1:6" ht="18" customHeight="1" x14ac:dyDescent="0.2">
      <c r="A50" s="31" t="s">
        <v>189</v>
      </c>
      <c r="B50" s="234" t="s">
        <v>683</v>
      </c>
      <c r="C50" s="227"/>
      <c r="D50" s="41" t="s">
        <v>260</v>
      </c>
      <c r="E50" s="121">
        <f>E51+E52</f>
        <v>7317</v>
      </c>
      <c r="F50" s="121">
        <f>F51+F52</f>
        <v>0</v>
      </c>
    </row>
    <row r="51" spans="1:6" ht="23.25" customHeight="1" x14ac:dyDescent="0.2">
      <c r="A51" s="31" t="s">
        <v>685</v>
      </c>
      <c r="B51" s="235" t="s">
        <v>684</v>
      </c>
      <c r="C51" s="236"/>
      <c r="D51" s="41" t="s">
        <v>261</v>
      </c>
      <c r="E51" s="121">
        <v>0</v>
      </c>
      <c r="F51" s="121">
        <v>0</v>
      </c>
    </row>
    <row r="52" spans="1:6" ht="18" customHeight="1" x14ac:dyDescent="0.2">
      <c r="A52" s="201" t="s">
        <v>686</v>
      </c>
      <c r="B52" s="223" t="s">
        <v>687</v>
      </c>
      <c r="C52" s="224"/>
      <c r="D52" s="41" t="s">
        <v>262</v>
      </c>
      <c r="E52" s="121">
        <v>7317</v>
      </c>
      <c r="F52" s="121">
        <v>0</v>
      </c>
    </row>
    <row r="53" spans="1:6" ht="18" customHeight="1" x14ac:dyDescent="0.2">
      <c r="A53" s="196" t="s">
        <v>190</v>
      </c>
      <c r="B53" s="225" t="s">
        <v>688</v>
      </c>
      <c r="C53" s="224"/>
      <c r="D53" s="41" t="s">
        <v>263</v>
      </c>
      <c r="E53" s="121">
        <v>7307</v>
      </c>
      <c r="F53" s="121">
        <v>0</v>
      </c>
    </row>
    <row r="54" spans="1:6" s="205" customFormat="1" ht="18" customHeight="1" x14ac:dyDescent="0.2">
      <c r="A54" s="208" t="s">
        <v>191</v>
      </c>
      <c r="B54" s="238" t="s">
        <v>689</v>
      </c>
      <c r="C54" s="231"/>
      <c r="D54" s="209" t="s">
        <v>264</v>
      </c>
      <c r="E54" s="211">
        <f>E55+E56</f>
        <v>6192</v>
      </c>
      <c r="F54" s="211">
        <f>F55+F56</f>
        <v>6352</v>
      </c>
    </row>
    <row r="55" spans="1:6" ht="18" customHeight="1" x14ac:dyDescent="0.2">
      <c r="A55" s="94" t="s">
        <v>690</v>
      </c>
      <c r="B55" s="223" t="s">
        <v>691</v>
      </c>
      <c r="C55" s="224"/>
      <c r="D55" s="209" t="s">
        <v>265</v>
      </c>
      <c r="E55" s="211">
        <v>0</v>
      </c>
      <c r="F55" s="211">
        <v>0</v>
      </c>
    </row>
    <row r="56" spans="1:6" ht="18" customHeight="1" x14ac:dyDescent="0.2">
      <c r="A56" s="94" t="s">
        <v>694</v>
      </c>
      <c r="B56" s="223" t="s">
        <v>692</v>
      </c>
      <c r="C56" s="224"/>
      <c r="D56" s="209" t="s">
        <v>651</v>
      </c>
      <c r="E56" s="211">
        <v>6192</v>
      </c>
      <c r="F56" s="211">
        <v>6352</v>
      </c>
    </row>
    <row r="57" spans="1:6" ht="18" customHeight="1" x14ac:dyDescent="0.2">
      <c r="A57" s="196" t="s">
        <v>183</v>
      </c>
      <c r="B57" s="225" t="s">
        <v>693</v>
      </c>
      <c r="C57" s="224"/>
      <c r="D57" s="209" t="s">
        <v>652</v>
      </c>
      <c r="E57" s="211">
        <v>500</v>
      </c>
      <c r="F57" s="211">
        <v>1130</v>
      </c>
    </row>
    <row r="58" spans="1:6" s="205" customFormat="1" ht="18" customHeight="1" x14ac:dyDescent="0.2">
      <c r="A58" s="207" t="s">
        <v>192</v>
      </c>
      <c r="B58" s="237" t="s">
        <v>695</v>
      </c>
      <c r="C58" s="231"/>
      <c r="D58" s="209" t="s">
        <v>653</v>
      </c>
      <c r="E58" s="211">
        <f>E59+E60</f>
        <v>0</v>
      </c>
      <c r="F58" s="211">
        <f>F59+F60</f>
        <v>0</v>
      </c>
    </row>
    <row r="59" spans="1:6" ht="18" customHeight="1" x14ac:dyDescent="0.2">
      <c r="A59" s="196" t="s">
        <v>696</v>
      </c>
      <c r="B59" s="225" t="s">
        <v>698</v>
      </c>
      <c r="C59" s="224"/>
      <c r="D59" s="209" t="s">
        <v>654</v>
      </c>
      <c r="E59" s="211">
        <v>0</v>
      </c>
      <c r="F59" s="211">
        <v>0</v>
      </c>
    </row>
    <row r="60" spans="1:6" ht="18" customHeight="1" x14ac:dyDescent="0.2">
      <c r="A60" s="196" t="s">
        <v>697</v>
      </c>
      <c r="B60" s="225" t="s">
        <v>699</v>
      </c>
      <c r="C60" s="224"/>
      <c r="D60" s="209" t="s">
        <v>655</v>
      </c>
      <c r="E60" s="211">
        <v>0</v>
      </c>
      <c r="F60" s="211">
        <v>0</v>
      </c>
    </row>
    <row r="61" spans="1:6" ht="18" customHeight="1" x14ac:dyDescent="0.2">
      <c r="A61" s="94" t="s">
        <v>432</v>
      </c>
      <c r="B61" s="223" t="s">
        <v>213</v>
      </c>
      <c r="C61" s="224"/>
      <c r="D61" s="41" t="s">
        <v>656</v>
      </c>
      <c r="E61" s="121">
        <v>1</v>
      </c>
      <c r="F61" s="121">
        <v>10</v>
      </c>
    </row>
    <row r="62" spans="1:6" ht="18" customHeight="1" x14ac:dyDescent="0.2">
      <c r="A62" s="196" t="s">
        <v>195</v>
      </c>
      <c r="B62" s="225" t="s">
        <v>214</v>
      </c>
      <c r="C62" s="224"/>
      <c r="D62" s="41" t="s">
        <v>657</v>
      </c>
      <c r="E62" s="121">
        <v>76</v>
      </c>
      <c r="F62" s="121">
        <v>73</v>
      </c>
    </row>
    <row r="63" spans="1:6" s="205" customFormat="1" ht="18" customHeight="1" x14ac:dyDescent="0.2">
      <c r="A63" s="204" t="s">
        <v>193</v>
      </c>
      <c r="B63" s="230" t="s">
        <v>700</v>
      </c>
      <c r="C63" s="231"/>
      <c r="D63" s="209" t="s">
        <v>658</v>
      </c>
      <c r="E63" s="210">
        <f>E46-E49+E50-E53+E54-E57-E58+E61-E62</f>
        <v>5627</v>
      </c>
      <c r="F63" s="210">
        <f>F46-F49+F50-F53+F54-F57-F58+F61-F62</f>
        <v>5159</v>
      </c>
    </row>
    <row r="64" spans="1:6" s="205" customFormat="1" ht="18" customHeight="1" x14ac:dyDescent="0.2">
      <c r="A64" s="206" t="s">
        <v>199</v>
      </c>
      <c r="B64" s="230" t="s">
        <v>701</v>
      </c>
      <c r="C64" s="231"/>
      <c r="D64" s="209" t="s">
        <v>659</v>
      </c>
      <c r="E64" s="210">
        <f>E42+E63</f>
        <v>53</v>
      </c>
      <c r="F64" s="210">
        <f>F42+F63</f>
        <v>2740</v>
      </c>
    </row>
    <row r="65" spans="1:6" s="205" customFormat="1" ht="18" customHeight="1" x14ac:dyDescent="0.2">
      <c r="A65" s="212" t="s">
        <v>197</v>
      </c>
      <c r="B65" s="237" t="s">
        <v>702</v>
      </c>
      <c r="C65" s="231"/>
      <c r="D65" s="209" t="s">
        <v>660</v>
      </c>
      <c r="E65" s="210">
        <f>SUM(E66:E67)</f>
        <v>-66</v>
      </c>
      <c r="F65" s="211">
        <f>SUM(F66:F67)</f>
        <v>582</v>
      </c>
    </row>
    <row r="66" spans="1:6" ht="18" customHeight="1" x14ac:dyDescent="0.2">
      <c r="A66" s="197" t="s">
        <v>703</v>
      </c>
      <c r="B66" s="225" t="s">
        <v>704</v>
      </c>
      <c r="C66" s="224"/>
      <c r="D66" s="209" t="s">
        <v>661</v>
      </c>
      <c r="E66" s="211">
        <v>487</v>
      </c>
      <c r="F66" s="211">
        <v>597</v>
      </c>
    </row>
    <row r="67" spans="1:6" ht="18" customHeight="1" x14ac:dyDescent="0.2">
      <c r="A67" s="197" t="s">
        <v>705</v>
      </c>
      <c r="B67" s="225" t="s">
        <v>706</v>
      </c>
      <c r="C67" s="224"/>
      <c r="D67" s="209" t="s">
        <v>266</v>
      </c>
      <c r="E67" s="211">
        <v>-553</v>
      </c>
      <c r="F67" s="211">
        <v>-15</v>
      </c>
    </row>
    <row r="68" spans="1:6" s="205" customFormat="1" ht="18" customHeight="1" x14ac:dyDescent="0.2">
      <c r="A68" s="204" t="s">
        <v>199</v>
      </c>
      <c r="B68" s="230" t="s">
        <v>707</v>
      </c>
      <c r="C68" s="231"/>
      <c r="D68" s="209" t="s">
        <v>267</v>
      </c>
      <c r="E68" s="210">
        <f>E64-E65</f>
        <v>119</v>
      </c>
      <c r="F68" s="210">
        <f>F64-F65</f>
        <v>2158</v>
      </c>
    </row>
    <row r="69" spans="1:6" ht="18" customHeight="1" x14ac:dyDescent="0.2">
      <c r="A69" s="196" t="s">
        <v>198</v>
      </c>
      <c r="B69" s="225" t="s">
        <v>708</v>
      </c>
      <c r="C69" s="224"/>
      <c r="D69" s="209" t="s">
        <v>268</v>
      </c>
      <c r="E69" s="211">
        <v>0</v>
      </c>
      <c r="F69" s="211">
        <v>0</v>
      </c>
    </row>
    <row r="70" spans="1:6" s="205" customFormat="1" ht="18" customHeight="1" x14ac:dyDescent="0.2">
      <c r="A70" s="204" t="s">
        <v>201</v>
      </c>
      <c r="B70" s="228" t="s">
        <v>709</v>
      </c>
      <c r="C70" s="229"/>
      <c r="D70" s="209" t="s">
        <v>269</v>
      </c>
      <c r="E70" s="210">
        <f>E68+E69</f>
        <v>119</v>
      </c>
      <c r="F70" s="210">
        <f>F68+F69</f>
        <v>2158</v>
      </c>
    </row>
    <row r="71" spans="1:6" s="205" customFormat="1" ht="18" customHeight="1" x14ac:dyDescent="0.2">
      <c r="A71" s="206" t="s">
        <v>193</v>
      </c>
      <c r="B71" s="230" t="s">
        <v>710</v>
      </c>
      <c r="C71" s="231"/>
      <c r="D71" s="209" t="s">
        <v>270</v>
      </c>
      <c r="E71" s="210">
        <v>7267</v>
      </c>
      <c r="F71" s="210">
        <v>8800</v>
      </c>
    </row>
    <row r="72" spans="1:6" x14ac:dyDescent="0.2">
      <c r="A72" s="33"/>
      <c r="B72" s="33"/>
      <c r="C72" s="33"/>
      <c r="D72" s="43"/>
      <c r="E72" s="33"/>
      <c r="F72" s="33"/>
    </row>
    <row r="73" spans="1:6" x14ac:dyDescent="0.2">
      <c r="A73" s="33"/>
      <c r="B73" s="33"/>
      <c r="C73" s="33"/>
      <c r="D73" s="43"/>
      <c r="E73" s="33"/>
      <c r="F73" s="33"/>
    </row>
    <row r="74" spans="1:6" x14ac:dyDescent="0.2">
      <c r="A74" s="33"/>
      <c r="B74" s="33"/>
      <c r="C74" s="33"/>
      <c r="D74" s="43"/>
      <c r="E74" s="33"/>
      <c r="F74" s="33"/>
    </row>
    <row r="75" spans="1:6" x14ac:dyDescent="0.2">
      <c r="A75" s="33"/>
      <c r="B75" s="33"/>
      <c r="C75" s="33"/>
      <c r="D75" s="43"/>
      <c r="E75" s="33"/>
      <c r="F75" s="33"/>
    </row>
    <row r="76" spans="1:6" x14ac:dyDescent="0.2">
      <c r="A76" s="33"/>
      <c r="B76" s="33"/>
      <c r="C76" s="33"/>
      <c r="D76" s="43"/>
      <c r="E76" s="33"/>
      <c r="F76" s="33"/>
    </row>
    <row r="77" spans="1:6" x14ac:dyDescent="0.2">
      <c r="A77" s="33"/>
      <c r="B77" s="33"/>
      <c r="C77" s="33"/>
      <c r="D77" s="43"/>
      <c r="E77" s="33"/>
      <c r="F77" s="33"/>
    </row>
    <row r="78" spans="1:6" x14ac:dyDescent="0.2">
      <c r="A78" s="33"/>
      <c r="B78" s="33"/>
      <c r="C78" s="33"/>
      <c r="D78" s="43"/>
      <c r="E78" s="33"/>
      <c r="F78" s="33"/>
    </row>
    <row r="79" spans="1:6" x14ac:dyDescent="0.2">
      <c r="A79" s="33"/>
      <c r="B79" s="33"/>
      <c r="C79" s="33"/>
      <c r="D79" s="43"/>
      <c r="E79" s="33"/>
      <c r="F79" s="33"/>
    </row>
    <row r="80" spans="1:6" ht="12.75" customHeight="1" x14ac:dyDescent="0.2">
      <c r="A80" s="33"/>
      <c r="B80" s="33"/>
      <c r="C80" s="33"/>
      <c r="D80" s="43"/>
      <c r="E80" s="33"/>
      <c r="F80" s="33"/>
    </row>
    <row r="81" spans="1:6" ht="52.5" customHeight="1" x14ac:dyDescent="0.2">
      <c r="A81" s="33"/>
      <c r="B81" s="33"/>
      <c r="C81" s="33"/>
      <c r="D81" s="43"/>
      <c r="E81" s="33"/>
      <c r="F81" s="33"/>
    </row>
    <row r="82" spans="1:6" ht="17.25" customHeight="1" x14ac:dyDescent="0.2"/>
  </sheetData>
  <mergeCells count="62">
    <mergeCell ref="B39:C39"/>
    <mergeCell ref="B40:C40"/>
    <mergeCell ref="B41:C41"/>
    <mergeCell ref="B47:C47"/>
    <mergeCell ref="B31:C31"/>
    <mergeCell ref="B33:C33"/>
    <mergeCell ref="B34:C34"/>
    <mergeCell ref="B32:C32"/>
    <mergeCell ref="B36:C36"/>
    <mergeCell ref="B35:C35"/>
    <mergeCell ref="E44:F44"/>
    <mergeCell ref="E11:F11"/>
    <mergeCell ref="B65:C65"/>
    <mergeCell ref="B66:C66"/>
    <mergeCell ref="B67:C67"/>
    <mergeCell ref="B42:C42"/>
    <mergeCell ref="B44:C44"/>
    <mergeCell ref="B45:C45"/>
    <mergeCell ref="B46:C46"/>
    <mergeCell ref="B37:C37"/>
    <mergeCell ref="B38:C38"/>
    <mergeCell ref="B26:C26"/>
    <mergeCell ref="B27:C27"/>
    <mergeCell ref="B28:C28"/>
    <mergeCell ref="B29:C29"/>
    <mergeCell ref="B30:C30"/>
    <mergeCell ref="B58:C58"/>
    <mergeCell ref="B59:C59"/>
    <mergeCell ref="B60:C60"/>
    <mergeCell ref="B54:C54"/>
    <mergeCell ref="B57:C57"/>
    <mergeCell ref="B55:C55"/>
    <mergeCell ref="B48:C48"/>
    <mergeCell ref="B49:C49"/>
    <mergeCell ref="B50:C50"/>
    <mergeCell ref="B51:C51"/>
    <mergeCell ref="B56:C56"/>
    <mergeCell ref="B53:C53"/>
    <mergeCell ref="B52:C52"/>
    <mergeCell ref="B70:C70"/>
    <mergeCell ref="B69:C69"/>
    <mergeCell ref="B71:C71"/>
    <mergeCell ref="B61:C61"/>
    <mergeCell ref="B62:C62"/>
    <mergeCell ref="B63:C63"/>
    <mergeCell ref="B64:C64"/>
    <mergeCell ref="B68:C68"/>
    <mergeCell ref="B25:C25"/>
    <mergeCell ref="B11:C11"/>
    <mergeCell ref="B12:C12"/>
    <mergeCell ref="B13:C13"/>
    <mergeCell ref="B16:C16"/>
    <mergeCell ref="B17:C17"/>
    <mergeCell ref="B19:C19"/>
    <mergeCell ref="B14:C14"/>
    <mergeCell ref="B15:C15"/>
    <mergeCell ref="B18:C18"/>
    <mergeCell ref="B20:C20"/>
    <mergeCell ref="B21:C21"/>
    <mergeCell ref="B22:C22"/>
    <mergeCell ref="B23:C23"/>
    <mergeCell ref="B24:C24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0" orientation="portrait" horizontalDpi="300" verticalDpi="300" r:id="rId1"/>
  <headerFooter alignWithMargins="0"/>
  <rowBreaks count="1" manualBreakCount="1">
    <brk id="4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81" r:id="rId4" name="Button 233">
              <controlPr defaultSize="0" print="0" autoFill="0" autoPict="0" macro="[0]!SkrytPrazdne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990600</xdr:colOff>
                    <xdr:row>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F67"/>
  <sheetViews>
    <sheetView zoomScaleNormal="100" workbookViewId="0">
      <selection activeCell="E3" sqref="E3"/>
    </sheetView>
  </sheetViews>
  <sheetFormatPr defaultRowHeight="12.75" x14ac:dyDescent="0.2"/>
  <cols>
    <col min="1" max="1" width="8.28515625" customWidth="1"/>
    <col min="2" max="2" width="17.7109375" customWidth="1"/>
    <col min="3" max="3" width="35.42578125" customWidth="1"/>
    <col min="4" max="4" width="7.28515625" customWidth="1"/>
    <col min="5" max="6" width="13.7109375" customWidth="1"/>
  </cols>
  <sheetData>
    <row r="1" spans="1:6" ht="15.75" x14ac:dyDescent="0.2">
      <c r="A1" s="47"/>
      <c r="B1" s="47"/>
      <c r="C1" s="59" t="s">
        <v>363</v>
      </c>
      <c r="D1" s="38"/>
      <c r="E1" s="35"/>
      <c r="F1" s="45"/>
    </row>
    <row r="2" spans="1:6" ht="15.75" x14ac:dyDescent="0.2">
      <c r="A2" s="47" t="s">
        <v>330</v>
      </c>
      <c r="B2" s="47"/>
      <c r="C2" s="59" t="s">
        <v>438</v>
      </c>
      <c r="D2" s="38"/>
      <c r="E2" s="35"/>
      <c r="F2" s="45"/>
    </row>
    <row r="3" spans="1:6" ht="12.75" customHeight="1" x14ac:dyDescent="0.2">
      <c r="A3" s="47" t="s">
        <v>331</v>
      </c>
      <c r="B3" s="47"/>
      <c r="C3" s="123" t="s">
        <v>202</v>
      </c>
      <c r="D3" s="39"/>
      <c r="E3" s="61" t="s">
        <v>271</v>
      </c>
      <c r="F3" s="39"/>
    </row>
    <row r="4" spans="1:6" ht="12.75" customHeight="1" x14ac:dyDescent="0.2">
      <c r="A4" s="47" t="s">
        <v>419</v>
      </c>
      <c r="B4" s="47"/>
      <c r="C4" s="132"/>
      <c r="D4" s="38"/>
      <c r="E4" s="129"/>
      <c r="F4" s="45"/>
    </row>
    <row r="5" spans="1:6" ht="12.75" customHeight="1" x14ac:dyDescent="0.2">
      <c r="A5" s="47" t="s">
        <v>411</v>
      </c>
      <c r="B5" s="47"/>
      <c r="C5" s="128"/>
      <c r="D5" s="38"/>
      <c r="E5" s="129"/>
      <c r="F5" s="45"/>
    </row>
    <row r="6" spans="1:6" ht="12.75" customHeight="1" x14ac:dyDescent="0.2">
      <c r="A6" s="47" t="s">
        <v>412</v>
      </c>
      <c r="B6" s="47"/>
      <c r="C6" s="128"/>
      <c r="D6" s="38"/>
      <c r="E6" s="129"/>
      <c r="F6" s="45"/>
    </row>
    <row r="7" spans="1:6" ht="12.75" customHeight="1" x14ac:dyDescent="0.2">
      <c r="A7" s="25"/>
      <c r="B7" s="25"/>
      <c r="C7" s="128" t="s">
        <v>277</v>
      </c>
      <c r="D7" s="38"/>
      <c r="E7" s="129"/>
      <c r="F7" s="45"/>
    </row>
    <row r="8" spans="1:6" x14ac:dyDescent="0.2">
      <c r="A8" s="25"/>
      <c r="B8" s="25"/>
      <c r="C8" s="126"/>
      <c r="D8" s="38"/>
      <c r="E8" s="129"/>
      <c r="F8" s="45"/>
    </row>
    <row r="9" spans="1:6" x14ac:dyDescent="0.2">
      <c r="A9" s="25"/>
      <c r="B9" s="25"/>
      <c r="C9" s="126"/>
      <c r="D9" s="38"/>
      <c r="E9" s="62"/>
      <c r="F9" s="45"/>
    </row>
    <row r="10" spans="1:6" x14ac:dyDescent="0.2">
      <c r="A10" s="25"/>
      <c r="B10" s="25"/>
      <c r="C10" s="25"/>
      <c r="D10" s="38"/>
      <c r="E10" s="45"/>
      <c r="F10" s="45"/>
    </row>
    <row r="11" spans="1:6" ht="22.5" x14ac:dyDescent="0.2">
      <c r="A11" s="26" t="s">
        <v>182</v>
      </c>
      <c r="B11" s="219" t="s">
        <v>203</v>
      </c>
      <c r="C11" s="220"/>
      <c r="D11" s="40" t="s">
        <v>225</v>
      </c>
      <c r="E11" s="239" t="s">
        <v>272</v>
      </c>
      <c r="F11" s="240"/>
    </row>
    <row r="12" spans="1:6" ht="22.5" x14ac:dyDescent="0.2">
      <c r="A12" s="27" t="s">
        <v>1</v>
      </c>
      <c r="B12" s="221" t="s">
        <v>35</v>
      </c>
      <c r="C12" s="222"/>
      <c r="D12" s="27" t="s">
        <v>63</v>
      </c>
      <c r="E12" s="46" t="s">
        <v>273</v>
      </c>
      <c r="F12" s="46" t="s">
        <v>274</v>
      </c>
    </row>
    <row r="13" spans="1:6" ht="18" customHeight="1" x14ac:dyDescent="0.2">
      <c r="A13" s="28" t="s">
        <v>183</v>
      </c>
      <c r="B13" s="223" t="s">
        <v>421</v>
      </c>
      <c r="C13" s="224"/>
      <c r="D13" s="106" t="s">
        <v>226</v>
      </c>
      <c r="E13" s="121"/>
      <c r="F13" s="121"/>
    </row>
    <row r="14" spans="1:6" ht="18" customHeight="1" x14ac:dyDescent="0.2">
      <c r="A14" s="29" t="s">
        <v>2</v>
      </c>
      <c r="B14" s="225" t="s">
        <v>422</v>
      </c>
      <c r="C14" s="224"/>
      <c r="D14" s="106" t="s">
        <v>227</v>
      </c>
      <c r="E14" s="121"/>
      <c r="F14" s="121"/>
    </row>
    <row r="15" spans="1:6" ht="18" customHeight="1" x14ac:dyDescent="0.2">
      <c r="A15" s="28" t="s">
        <v>193</v>
      </c>
      <c r="B15" s="244" t="s">
        <v>423</v>
      </c>
      <c r="C15" s="224"/>
      <c r="D15" s="106" t="s">
        <v>228</v>
      </c>
      <c r="E15" s="122">
        <f>E13-E14</f>
        <v>0</v>
      </c>
      <c r="F15" s="122">
        <f>F13-F14</f>
        <v>0</v>
      </c>
    </row>
    <row r="16" spans="1:6" ht="16.5" customHeight="1" x14ac:dyDescent="0.2">
      <c r="A16" s="29" t="s">
        <v>3</v>
      </c>
      <c r="B16" s="217" t="s">
        <v>424</v>
      </c>
      <c r="C16" s="218"/>
      <c r="D16" s="41" t="s">
        <v>229</v>
      </c>
      <c r="E16" s="122"/>
      <c r="F16" s="121"/>
    </row>
    <row r="17" spans="1:6" ht="18" customHeight="1" x14ac:dyDescent="0.2">
      <c r="A17" s="31" t="s">
        <v>13</v>
      </c>
      <c r="B17" s="217" t="s">
        <v>425</v>
      </c>
      <c r="C17" s="218"/>
      <c r="D17" s="41" t="s">
        <v>230</v>
      </c>
      <c r="E17" s="122"/>
      <c r="F17" s="121"/>
    </row>
    <row r="18" spans="1:6" ht="18" customHeight="1" x14ac:dyDescent="0.2">
      <c r="A18" s="28" t="s">
        <v>426</v>
      </c>
      <c r="B18" s="241" t="s">
        <v>427</v>
      </c>
      <c r="C18" s="218"/>
      <c r="D18" s="41" t="s">
        <v>231</v>
      </c>
      <c r="E18" s="121"/>
      <c r="F18" s="121"/>
    </row>
    <row r="19" spans="1:6" ht="18" customHeight="1" x14ac:dyDescent="0.2">
      <c r="A19" s="29" t="s">
        <v>22</v>
      </c>
      <c r="B19" s="225" t="s">
        <v>428</v>
      </c>
      <c r="C19" s="224"/>
      <c r="D19" s="41" t="s">
        <v>232</v>
      </c>
      <c r="E19" s="121"/>
      <c r="F19" s="121"/>
    </row>
    <row r="20" spans="1:6" ht="18" customHeight="1" x14ac:dyDescent="0.2">
      <c r="A20" s="28" t="s">
        <v>193</v>
      </c>
      <c r="B20" s="244" t="s">
        <v>371</v>
      </c>
      <c r="C20" s="224"/>
      <c r="D20" s="41" t="s">
        <v>233</v>
      </c>
      <c r="E20" s="122">
        <f>E15-E16-E17+E18-E19</f>
        <v>0</v>
      </c>
      <c r="F20" s="122">
        <f>F15-F16-F17+F18-F19</f>
        <v>0</v>
      </c>
    </row>
    <row r="21" spans="1:6" ht="18" customHeight="1" x14ac:dyDescent="0.2">
      <c r="A21" s="26" t="s">
        <v>185</v>
      </c>
      <c r="B21" s="241" t="s">
        <v>429</v>
      </c>
      <c r="C21" s="218"/>
      <c r="D21" s="41" t="s">
        <v>234</v>
      </c>
      <c r="E21" s="121"/>
      <c r="F21" s="121"/>
    </row>
    <row r="22" spans="1:6" ht="18" customHeight="1" x14ac:dyDescent="0.2">
      <c r="A22" s="32" t="s">
        <v>184</v>
      </c>
      <c r="B22" s="225" t="s">
        <v>372</v>
      </c>
      <c r="C22" s="247"/>
      <c r="D22" s="42">
        <v>10</v>
      </c>
      <c r="E22" s="121"/>
      <c r="F22" s="121"/>
    </row>
    <row r="23" spans="1:6" ht="18" customHeight="1" x14ac:dyDescent="0.2">
      <c r="A23" s="26" t="s">
        <v>187</v>
      </c>
      <c r="B23" s="251" t="s">
        <v>373</v>
      </c>
      <c r="C23" s="224"/>
      <c r="D23" s="42">
        <v>11</v>
      </c>
      <c r="E23" s="121">
        <f>SUM(E24:E26)</f>
        <v>0</v>
      </c>
      <c r="F23" s="121">
        <f>SUM(F24:F26)</f>
        <v>0</v>
      </c>
    </row>
    <row r="24" spans="1:6" ht="18" customHeight="1" x14ac:dyDescent="0.2">
      <c r="A24" s="30" t="s">
        <v>430</v>
      </c>
      <c r="B24" s="253" t="s">
        <v>374</v>
      </c>
      <c r="C24" s="254"/>
      <c r="D24" s="42">
        <v>12</v>
      </c>
      <c r="E24" s="121"/>
      <c r="F24" s="121"/>
    </row>
    <row r="25" spans="1:6" ht="18" customHeight="1" x14ac:dyDescent="0.2">
      <c r="A25" s="30" t="s">
        <v>6</v>
      </c>
      <c r="B25" s="252" t="s">
        <v>431</v>
      </c>
      <c r="C25" s="218"/>
      <c r="D25" s="42">
        <v>13</v>
      </c>
      <c r="E25" s="121"/>
      <c r="F25" s="121"/>
    </row>
    <row r="26" spans="1:6" ht="18" customHeight="1" x14ac:dyDescent="0.2">
      <c r="A26" s="27" t="s">
        <v>7</v>
      </c>
      <c r="B26" s="252" t="s">
        <v>375</v>
      </c>
      <c r="C26" s="218"/>
      <c r="D26" s="42">
        <v>14</v>
      </c>
      <c r="E26" s="121"/>
      <c r="F26" s="121"/>
    </row>
    <row r="27" spans="1:6" ht="18" customHeight="1" x14ac:dyDescent="0.2">
      <c r="A27" s="28" t="s">
        <v>189</v>
      </c>
      <c r="B27" s="223" t="s">
        <v>210</v>
      </c>
      <c r="C27" s="224"/>
      <c r="D27" s="42">
        <v>15</v>
      </c>
      <c r="E27" s="121"/>
      <c r="F27" s="121"/>
    </row>
    <row r="28" spans="1:6" ht="18" customHeight="1" x14ac:dyDescent="0.2">
      <c r="A28" s="29" t="s">
        <v>186</v>
      </c>
      <c r="B28" s="217" t="s">
        <v>376</v>
      </c>
      <c r="C28" s="217"/>
      <c r="D28" s="42">
        <v>16</v>
      </c>
      <c r="E28" s="121"/>
      <c r="F28" s="121"/>
    </row>
    <row r="29" spans="1:6" ht="18" customHeight="1" x14ac:dyDescent="0.2">
      <c r="A29" s="28" t="s">
        <v>191</v>
      </c>
      <c r="B29" s="241" t="s">
        <v>378</v>
      </c>
      <c r="C29" s="218"/>
      <c r="D29" s="42">
        <v>17</v>
      </c>
      <c r="E29" s="121"/>
      <c r="F29" s="121"/>
    </row>
    <row r="30" spans="1:6" ht="18" customHeight="1" x14ac:dyDescent="0.2">
      <c r="A30" s="29" t="s">
        <v>188</v>
      </c>
      <c r="B30" s="217" t="s">
        <v>379</v>
      </c>
      <c r="C30" s="217"/>
      <c r="D30" s="42">
        <v>18</v>
      </c>
      <c r="E30" s="121"/>
      <c r="F30" s="121"/>
    </row>
    <row r="31" spans="1:6" ht="18" customHeight="1" x14ac:dyDescent="0.2">
      <c r="A31" s="29" t="s">
        <v>190</v>
      </c>
      <c r="B31" s="217" t="s">
        <v>380</v>
      </c>
      <c r="C31" s="217"/>
      <c r="D31" s="42">
        <v>19</v>
      </c>
      <c r="E31" s="121"/>
      <c r="F31" s="121"/>
    </row>
    <row r="32" spans="1:6" ht="18" customHeight="1" x14ac:dyDescent="0.2">
      <c r="A32" s="28" t="s">
        <v>432</v>
      </c>
      <c r="B32" s="241" t="s">
        <v>211</v>
      </c>
      <c r="C32" s="218"/>
      <c r="D32" s="42">
        <v>20</v>
      </c>
      <c r="E32" s="121"/>
      <c r="F32" s="121"/>
    </row>
    <row r="33" spans="1:6" ht="18" customHeight="1" x14ac:dyDescent="0.2">
      <c r="A33" s="29" t="s">
        <v>183</v>
      </c>
      <c r="B33" s="217" t="s">
        <v>212</v>
      </c>
      <c r="C33" s="218"/>
      <c r="D33" s="42">
        <v>21</v>
      </c>
      <c r="E33" s="121"/>
      <c r="F33" s="121"/>
    </row>
    <row r="34" spans="1:6" ht="18" customHeight="1" x14ac:dyDescent="0.2">
      <c r="A34" s="28" t="s">
        <v>194</v>
      </c>
      <c r="B34" s="241" t="s">
        <v>213</v>
      </c>
      <c r="C34" s="218"/>
      <c r="D34" s="42">
        <v>22</v>
      </c>
      <c r="E34" s="121"/>
      <c r="F34" s="121"/>
    </row>
    <row r="35" spans="1:6" ht="18" customHeight="1" x14ac:dyDescent="0.2">
      <c r="A35" s="29" t="s">
        <v>192</v>
      </c>
      <c r="B35" s="217" t="s">
        <v>214</v>
      </c>
      <c r="C35" s="218"/>
      <c r="D35" s="42">
        <v>23</v>
      </c>
      <c r="E35" s="121"/>
      <c r="F35" s="121"/>
    </row>
    <row r="36" spans="1:6" ht="18" customHeight="1" x14ac:dyDescent="0.2">
      <c r="A36" s="28" t="s">
        <v>377</v>
      </c>
      <c r="B36" s="241" t="s">
        <v>215</v>
      </c>
      <c r="C36" s="218"/>
      <c r="D36" s="42">
        <v>24</v>
      </c>
      <c r="E36" s="121"/>
      <c r="F36" s="121"/>
    </row>
    <row r="37" spans="1:6" ht="18" customHeight="1" x14ac:dyDescent="0.2">
      <c r="A37" s="29" t="s">
        <v>195</v>
      </c>
      <c r="B37" s="217" t="s">
        <v>216</v>
      </c>
      <c r="C37" s="218"/>
      <c r="D37" s="42">
        <v>25</v>
      </c>
      <c r="E37" s="121"/>
      <c r="F37" s="121"/>
    </row>
    <row r="38" spans="1:6" ht="18" customHeight="1" x14ac:dyDescent="0.2">
      <c r="A38" s="28" t="s">
        <v>193</v>
      </c>
      <c r="B38" s="244" t="s">
        <v>381</v>
      </c>
      <c r="C38" s="224"/>
      <c r="D38" s="42">
        <v>26</v>
      </c>
      <c r="E38" s="122">
        <f>E21-E22+E23+E27-E28+E29-E30-E31+E32-E33+E34-E35+E36-E37</f>
        <v>0</v>
      </c>
      <c r="F38" s="122">
        <f>F21-F22+F23+F27-F28+F29-F30-F31+F32-F33+F34-F35+F36-F37</f>
        <v>0</v>
      </c>
    </row>
    <row r="39" spans="1:6" ht="22.5" x14ac:dyDescent="0.2">
      <c r="A39" s="26" t="s">
        <v>182</v>
      </c>
      <c r="B39" s="219" t="s">
        <v>203</v>
      </c>
      <c r="C39" s="220"/>
      <c r="D39" s="40" t="s">
        <v>225</v>
      </c>
      <c r="E39" s="239" t="s">
        <v>272</v>
      </c>
      <c r="F39" s="240"/>
    </row>
    <row r="40" spans="1:6" ht="22.5" x14ac:dyDescent="0.2">
      <c r="A40" s="27" t="s">
        <v>1</v>
      </c>
      <c r="B40" s="221" t="s">
        <v>35</v>
      </c>
      <c r="C40" s="222"/>
      <c r="D40" s="27" t="s">
        <v>63</v>
      </c>
      <c r="E40" s="46" t="s">
        <v>439</v>
      </c>
      <c r="F40" s="46" t="s">
        <v>274</v>
      </c>
    </row>
    <row r="41" spans="1:6" ht="18" customHeight="1" x14ac:dyDescent="0.2">
      <c r="A41" s="31" t="s">
        <v>197</v>
      </c>
      <c r="B41" s="250" t="s">
        <v>217</v>
      </c>
      <c r="C41" s="243"/>
      <c r="D41" s="42">
        <v>27</v>
      </c>
      <c r="E41" s="130">
        <f>SUM(E42:E43)</f>
        <v>0</v>
      </c>
      <c r="F41" s="130">
        <f>SUM(F42:F43)</f>
        <v>0</v>
      </c>
    </row>
    <row r="42" spans="1:6" ht="18" customHeight="1" x14ac:dyDescent="0.2">
      <c r="A42" s="31" t="s">
        <v>433</v>
      </c>
      <c r="B42" s="248" t="s">
        <v>218</v>
      </c>
      <c r="C42" s="249"/>
      <c r="D42" s="42">
        <v>28</v>
      </c>
      <c r="E42" s="131"/>
      <c r="F42" s="131"/>
    </row>
    <row r="43" spans="1:6" ht="18" customHeight="1" x14ac:dyDescent="0.2">
      <c r="A43" s="31" t="s">
        <v>10</v>
      </c>
      <c r="B43" s="245" t="s">
        <v>219</v>
      </c>
      <c r="C43" s="246"/>
      <c r="D43" s="42">
        <v>29</v>
      </c>
      <c r="E43" s="131"/>
      <c r="F43" s="131"/>
    </row>
    <row r="44" spans="1:6" ht="18" customHeight="1" x14ac:dyDescent="0.2">
      <c r="A44" s="28" t="s">
        <v>193</v>
      </c>
      <c r="B44" s="244" t="s">
        <v>382</v>
      </c>
      <c r="C44" s="224"/>
      <c r="D44" s="42">
        <v>30</v>
      </c>
      <c r="E44" s="130">
        <f>E20+E38-E41</f>
        <v>0</v>
      </c>
      <c r="F44" s="130">
        <f>F20+F38-F41</f>
        <v>0</v>
      </c>
    </row>
    <row r="45" spans="1:6" ht="18" customHeight="1" x14ac:dyDescent="0.2">
      <c r="A45" s="28" t="s">
        <v>196</v>
      </c>
      <c r="B45" s="223" t="s">
        <v>220</v>
      </c>
      <c r="C45" s="224"/>
      <c r="D45" s="42">
        <v>31</v>
      </c>
      <c r="E45" s="131"/>
      <c r="F45" s="131"/>
    </row>
    <row r="46" spans="1:6" ht="18" customHeight="1" x14ac:dyDescent="0.2">
      <c r="A46" s="29" t="s">
        <v>198</v>
      </c>
      <c r="B46" s="225" t="s">
        <v>221</v>
      </c>
      <c r="C46" s="224"/>
      <c r="D46" s="42">
        <v>32</v>
      </c>
      <c r="E46" s="131"/>
      <c r="F46" s="131"/>
    </row>
    <row r="47" spans="1:6" ht="18" customHeight="1" x14ac:dyDescent="0.2">
      <c r="A47" s="31" t="s">
        <v>434</v>
      </c>
      <c r="B47" s="217" t="s">
        <v>222</v>
      </c>
      <c r="C47" s="218"/>
      <c r="D47" s="42">
        <v>33</v>
      </c>
      <c r="E47" s="130">
        <f>SUM(E48:E49)</f>
        <v>0</v>
      </c>
      <c r="F47" s="130">
        <f>SUM(F48:F49)</f>
        <v>0</v>
      </c>
    </row>
    <row r="48" spans="1:6" ht="18" customHeight="1" x14ac:dyDescent="0.2">
      <c r="A48" s="31" t="s">
        <v>435</v>
      </c>
      <c r="B48" s="217" t="s">
        <v>218</v>
      </c>
      <c r="C48" s="218"/>
      <c r="D48" s="42">
        <v>34</v>
      </c>
      <c r="E48" s="131"/>
      <c r="F48" s="131"/>
    </row>
    <row r="49" spans="1:6" ht="18" customHeight="1" x14ac:dyDescent="0.2">
      <c r="A49" s="31" t="s">
        <v>10</v>
      </c>
      <c r="B49" s="217" t="s">
        <v>219</v>
      </c>
      <c r="C49" s="218"/>
      <c r="D49" s="42">
        <v>35</v>
      </c>
      <c r="E49" s="131"/>
      <c r="F49" s="131"/>
    </row>
    <row r="50" spans="1:6" ht="18" customHeight="1" x14ac:dyDescent="0.2">
      <c r="A50" s="28" t="s">
        <v>193</v>
      </c>
      <c r="B50" s="244" t="s">
        <v>223</v>
      </c>
      <c r="C50" s="224"/>
      <c r="D50" s="42">
        <v>36</v>
      </c>
      <c r="E50" s="130">
        <f>E45-E46-E47</f>
        <v>0</v>
      </c>
      <c r="F50" s="130">
        <f>F45-F46-F47</f>
        <v>0</v>
      </c>
    </row>
    <row r="51" spans="1:6" ht="18" customHeight="1" x14ac:dyDescent="0.2">
      <c r="A51" s="29" t="s">
        <v>200</v>
      </c>
      <c r="B51" s="225" t="s">
        <v>224</v>
      </c>
      <c r="C51" s="224"/>
      <c r="D51" s="42">
        <v>37</v>
      </c>
      <c r="E51" s="131"/>
      <c r="F51" s="131"/>
    </row>
    <row r="52" spans="1:6" ht="18" customHeight="1" x14ac:dyDescent="0.2">
      <c r="A52" s="28" t="s">
        <v>201</v>
      </c>
      <c r="B52" s="242" t="s">
        <v>437</v>
      </c>
      <c r="C52" s="243"/>
      <c r="D52" s="42">
        <v>38</v>
      </c>
      <c r="E52" s="130">
        <f>E44+E50-E51</f>
        <v>0</v>
      </c>
      <c r="F52" s="130">
        <f>F44+F50-F51</f>
        <v>0</v>
      </c>
    </row>
    <row r="53" spans="1:6" ht="18" customHeight="1" x14ac:dyDescent="0.2">
      <c r="A53" s="102" t="s">
        <v>413</v>
      </c>
      <c r="B53" s="101" t="s">
        <v>414</v>
      </c>
      <c r="C53" s="100"/>
      <c r="D53" s="42">
        <v>39</v>
      </c>
      <c r="E53" s="130">
        <f>E20+E38+E45-E46</f>
        <v>0</v>
      </c>
      <c r="F53" s="130">
        <f>F20+F38+F45-F46</f>
        <v>0</v>
      </c>
    </row>
    <row r="54" spans="1:6" x14ac:dyDescent="0.2">
      <c r="A54" s="33"/>
      <c r="B54" s="33"/>
      <c r="C54" s="33"/>
      <c r="D54" s="43"/>
      <c r="E54" s="33"/>
      <c r="F54" s="33"/>
    </row>
    <row r="55" spans="1:6" x14ac:dyDescent="0.2">
      <c r="A55" s="33"/>
      <c r="B55" s="33"/>
      <c r="C55" s="33"/>
      <c r="D55" s="43"/>
      <c r="E55" s="33"/>
      <c r="F55" s="33"/>
    </row>
    <row r="56" spans="1:6" x14ac:dyDescent="0.2">
      <c r="A56" s="33"/>
      <c r="B56" s="33"/>
      <c r="C56" s="33"/>
      <c r="D56" s="43"/>
      <c r="E56" s="33"/>
      <c r="F56" s="33"/>
    </row>
    <row r="57" spans="1:6" x14ac:dyDescent="0.2">
      <c r="A57" s="33"/>
      <c r="B57" s="33"/>
      <c r="C57" s="33"/>
      <c r="D57" s="43"/>
      <c r="E57" s="33"/>
      <c r="F57" s="33"/>
    </row>
    <row r="58" spans="1:6" x14ac:dyDescent="0.2">
      <c r="A58" s="33"/>
      <c r="B58" s="33"/>
      <c r="C58" s="33"/>
      <c r="D58" s="43"/>
      <c r="E58" s="33"/>
      <c r="F58" s="33"/>
    </row>
    <row r="59" spans="1:6" x14ac:dyDescent="0.2">
      <c r="A59" s="33"/>
      <c r="B59" s="33"/>
      <c r="C59" s="33"/>
      <c r="D59" s="43"/>
      <c r="E59" s="33"/>
      <c r="F59" s="33"/>
    </row>
    <row r="60" spans="1:6" x14ac:dyDescent="0.2">
      <c r="A60" s="33"/>
      <c r="B60" s="33"/>
      <c r="C60" s="33"/>
      <c r="D60" s="43"/>
      <c r="E60" s="33"/>
      <c r="F60" s="33"/>
    </row>
    <row r="61" spans="1:6" x14ac:dyDescent="0.2">
      <c r="A61" s="33"/>
      <c r="B61" s="33"/>
      <c r="C61" s="33"/>
      <c r="D61" s="43"/>
      <c r="E61" s="33"/>
      <c r="F61" s="33"/>
    </row>
    <row r="62" spans="1:6" x14ac:dyDescent="0.2">
      <c r="A62" s="33"/>
      <c r="B62" s="33"/>
      <c r="C62" s="33"/>
      <c r="D62" s="43"/>
      <c r="E62" s="33"/>
      <c r="F62" s="33"/>
    </row>
    <row r="63" spans="1:6" ht="61.5" customHeight="1" x14ac:dyDescent="0.2">
      <c r="A63" s="33"/>
      <c r="B63" s="33"/>
      <c r="C63" s="33"/>
      <c r="D63" s="43"/>
      <c r="E63" s="33"/>
      <c r="F63" s="33"/>
    </row>
    <row r="64" spans="1:6" x14ac:dyDescent="0.2">
      <c r="A64" s="34"/>
      <c r="B64" s="34"/>
      <c r="C64" s="34"/>
      <c r="D64" s="44"/>
      <c r="E64" s="34"/>
      <c r="F64" s="34"/>
    </row>
    <row r="65" spans="1:6" x14ac:dyDescent="0.2">
      <c r="A65" s="34"/>
      <c r="B65" s="34"/>
      <c r="C65" s="34"/>
      <c r="D65" s="44"/>
      <c r="E65" s="34"/>
      <c r="F65" s="34"/>
    </row>
    <row r="66" spans="1:6" x14ac:dyDescent="0.2">
      <c r="A66" s="34"/>
      <c r="B66" s="34"/>
      <c r="C66" s="34"/>
      <c r="D66" s="44"/>
      <c r="E66" s="34"/>
      <c r="F66" s="34"/>
    </row>
    <row r="67" spans="1:6" x14ac:dyDescent="0.2">
      <c r="A67" s="34"/>
      <c r="B67" s="34"/>
      <c r="C67" s="34"/>
      <c r="D67" s="44"/>
      <c r="E67" s="34"/>
      <c r="F67" s="34"/>
    </row>
  </sheetData>
  <mergeCells count="44">
    <mergeCell ref="E11:F11"/>
    <mergeCell ref="B42:C42"/>
    <mergeCell ref="B35:C35"/>
    <mergeCell ref="B36:C36"/>
    <mergeCell ref="B37:C37"/>
    <mergeCell ref="B38:C38"/>
    <mergeCell ref="B41:C41"/>
    <mergeCell ref="B40:C40"/>
    <mergeCell ref="E39:F39"/>
    <mergeCell ref="B11:C11"/>
    <mergeCell ref="B12:C12"/>
    <mergeCell ref="B23:C23"/>
    <mergeCell ref="B26:C26"/>
    <mergeCell ref="B24:C24"/>
    <mergeCell ref="B25:C25"/>
    <mergeCell ref="B39:C39"/>
    <mergeCell ref="B13:C13"/>
    <mergeCell ref="B18:C18"/>
    <mergeCell ref="B22:C22"/>
    <mergeCell ref="B17:C17"/>
    <mergeCell ref="B20:C20"/>
    <mergeCell ref="B19:C19"/>
    <mergeCell ref="B21:C21"/>
    <mergeCell ref="B14:C14"/>
    <mergeCell ref="B15:C15"/>
    <mergeCell ref="B16:C16"/>
    <mergeCell ref="B45:C45"/>
    <mergeCell ref="B46:C46"/>
    <mergeCell ref="B27:C27"/>
    <mergeCell ref="B28:C28"/>
    <mergeCell ref="B44:C44"/>
    <mergeCell ref="B30:C30"/>
    <mergeCell ref="B29:C29"/>
    <mergeCell ref="B31:C31"/>
    <mergeCell ref="B32:C32"/>
    <mergeCell ref="B33:C33"/>
    <mergeCell ref="B43:C43"/>
    <mergeCell ref="B34:C34"/>
    <mergeCell ref="B51:C51"/>
    <mergeCell ref="B52:C52"/>
    <mergeCell ref="B47:C47"/>
    <mergeCell ref="B48:C48"/>
    <mergeCell ref="B49:C49"/>
    <mergeCell ref="B50:C50"/>
  </mergeCells>
  <phoneticPr fontId="0" type="noConversion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rowBreaks count="1" manualBreakCount="1">
    <brk id="38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E62"/>
  <sheetViews>
    <sheetView topLeftCell="A19" zoomScaleNormal="100" zoomScaleSheetLayoutView="100" workbookViewId="0"/>
  </sheetViews>
  <sheetFormatPr defaultRowHeight="12.75" x14ac:dyDescent="0.2"/>
  <cols>
    <col min="1" max="1" width="6.5703125" style="74" customWidth="1"/>
    <col min="2" max="2" width="54.42578125" customWidth="1"/>
    <col min="3" max="3" width="7.28515625" style="74" customWidth="1"/>
    <col min="4" max="5" width="13.7109375" customWidth="1"/>
  </cols>
  <sheetData>
    <row r="1" spans="1:5" ht="15.75" x14ac:dyDescent="0.2">
      <c r="A1" s="25"/>
      <c r="B1" s="59" t="s">
        <v>328</v>
      </c>
      <c r="C1" s="38"/>
      <c r="D1" s="35"/>
      <c r="E1" s="45"/>
    </row>
    <row r="2" spans="1:5" ht="15.75" x14ac:dyDescent="0.2">
      <c r="A2" s="25"/>
      <c r="B2" s="59" t="s">
        <v>329</v>
      </c>
      <c r="C2" s="38"/>
      <c r="D2" s="35"/>
      <c r="E2" s="45"/>
    </row>
    <row r="3" spans="1:5" x14ac:dyDescent="0.2">
      <c r="A3" s="25"/>
      <c r="B3" s="125" t="s">
        <v>202</v>
      </c>
      <c r="C3" s="73"/>
      <c r="D3" s="61" t="s">
        <v>271</v>
      </c>
      <c r="E3" s="39"/>
    </row>
    <row r="4" spans="1:5" x14ac:dyDescent="0.2">
      <c r="A4" s="25"/>
      <c r="B4" s="127"/>
      <c r="C4" s="38"/>
      <c r="D4" s="62"/>
      <c r="E4" s="45"/>
    </row>
    <row r="5" spans="1:5" x14ac:dyDescent="0.2">
      <c r="A5" s="25"/>
      <c r="B5" s="133"/>
      <c r="C5" s="38"/>
      <c r="D5" s="62"/>
      <c r="E5" s="45"/>
    </row>
    <row r="6" spans="1:5" x14ac:dyDescent="0.2">
      <c r="A6" s="25"/>
      <c r="B6" s="128"/>
      <c r="C6" s="38"/>
      <c r="D6" s="62"/>
      <c r="E6" s="45"/>
    </row>
    <row r="7" spans="1:5" x14ac:dyDescent="0.2">
      <c r="A7" s="25"/>
      <c r="B7" s="128" t="s">
        <v>277</v>
      </c>
      <c r="C7" s="38"/>
      <c r="D7" s="62"/>
      <c r="E7" s="45"/>
    </row>
    <row r="8" spans="1:5" x14ac:dyDescent="0.2">
      <c r="A8" s="25"/>
      <c r="B8" s="133"/>
      <c r="C8" s="38"/>
      <c r="D8" s="62"/>
      <c r="E8" s="45"/>
    </row>
    <row r="9" spans="1:5" x14ac:dyDescent="0.2">
      <c r="A9" s="25"/>
      <c r="B9" s="25"/>
      <c r="C9" s="38"/>
      <c r="D9" s="62"/>
      <c r="E9" s="45"/>
    </row>
    <row r="10" spans="1:5" x14ac:dyDescent="0.2">
      <c r="A10" s="25"/>
      <c r="B10" s="25"/>
      <c r="C10" s="38"/>
      <c r="D10" s="62"/>
      <c r="E10" s="45"/>
    </row>
    <row r="11" spans="1:5" ht="23.25" customHeight="1" x14ac:dyDescent="0.2">
      <c r="A11" s="26" t="s">
        <v>182</v>
      </c>
      <c r="B11" s="26" t="s">
        <v>203</v>
      </c>
      <c r="C11" s="40" t="s">
        <v>225</v>
      </c>
      <c r="D11" s="239" t="s">
        <v>272</v>
      </c>
      <c r="E11" s="240"/>
    </row>
    <row r="12" spans="1:5" ht="22.5" customHeight="1" x14ac:dyDescent="0.2">
      <c r="A12" s="27" t="s">
        <v>1</v>
      </c>
      <c r="B12" s="27" t="s">
        <v>35</v>
      </c>
      <c r="C12" s="27" t="s">
        <v>63</v>
      </c>
      <c r="D12" s="46" t="s">
        <v>273</v>
      </c>
      <c r="E12" s="46" t="s">
        <v>274</v>
      </c>
    </row>
    <row r="13" spans="1:5" s="72" customFormat="1" ht="15" customHeight="1" x14ac:dyDescent="0.2">
      <c r="A13" s="67" t="s">
        <v>285</v>
      </c>
      <c r="B13" s="71" t="s">
        <v>279</v>
      </c>
      <c r="C13" s="41" t="s">
        <v>226</v>
      </c>
      <c r="D13" s="134"/>
      <c r="E13" s="134"/>
    </row>
    <row r="14" spans="1:5" ht="15" customHeight="1" x14ac:dyDescent="0.2">
      <c r="A14" s="67"/>
      <c r="B14" s="70" t="s">
        <v>280</v>
      </c>
      <c r="C14" s="41" t="s">
        <v>227</v>
      </c>
      <c r="D14" s="121"/>
      <c r="E14" s="121"/>
    </row>
    <row r="15" spans="1:5" s="72" customFormat="1" ht="15" customHeight="1" x14ac:dyDescent="0.2">
      <c r="A15" s="67" t="s">
        <v>286</v>
      </c>
      <c r="B15" s="71" t="s">
        <v>281</v>
      </c>
      <c r="C15" s="41" t="s">
        <v>228</v>
      </c>
      <c r="D15" s="135"/>
      <c r="E15" s="134"/>
    </row>
    <row r="16" spans="1:5" s="72" customFormat="1" ht="15" customHeight="1" x14ac:dyDescent="0.2">
      <c r="A16" s="69" t="s">
        <v>282</v>
      </c>
      <c r="B16" s="96" t="s">
        <v>283</v>
      </c>
      <c r="C16" s="41" t="s">
        <v>229</v>
      </c>
      <c r="D16" s="136">
        <f>SUM(D17:D22)</f>
        <v>0</v>
      </c>
      <c r="E16" s="136">
        <f>SUM(E17:E22)</f>
        <v>0</v>
      </c>
    </row>
    <row r="17" spans="1:5" ht="15" customHeight="1" x14ac:dyDescent="0.2">
      <c r="A17" s="69" t="s">
        <v>284</v>
      </c>
      <c r="B17" s="97" t="s">
        <v>383</v>
      </c>
      <c r="C17" s="41" t="s">
        <v>230</v>
      </c>
      <c r="D17" s="121"/>
      <c r="E17" s="121"/>
    </row>
    <row r="18" spans="1:5" ht="15" customHeight="1" x14ac:dyDescent="0.2">
      <c r="A18" s="68" t="s">
        <v>287</v>
      </c>
      <c r="B18" s="95" t="s">
        <v>384</v>
      </c>
      <c r="C18" s="41" t="s">
        <v>231</v>
      </c>
      <c r="D18" s="121"/>
      <c r="E18" s="121"/>
    </row>
    <row r="19" spans="1:5" ht="15" customHeight="1" x14ac:dyDescent="0.2">
      <c r="A19" s="68" t="s">
        <v>288</v>
      </c>
      <c r="B19" s="95" t="s">
        <v>318</v>
      </c>
      <c r="C19" s="41" t="s">
        <v>232</v>
      </c>
      <c r="D19" s="121"/>
      <c r="E19" s="121"/>
    </row>
    <row r="20" spans="1:5" ht="15" customHeight="1" x14ac:dyDescent="0.2">
      <c r="A20" s="68" t="s">
        <v>289</v>
      </c>
      <c r="B20" s="95" t="s">
        <v>385</v>
      </c>
      <c r="C20" s="41" t="s">
        <v>233</v>
      </c>
      <c r="D20" s="122"/>
      <c r="E20" s="121"/>
    </row>
    <row r="21" spans="1:5" ht="15" customHeight="1" x14ac:dyDescent="0.2">
      <c r="A21" s="68" t="s">
        <v>290</v>
      </c>
      <c r="B21" s="95" t="s">
        <v>386</v>
      </c>
      <c r="C21" s="41" t="s">
        <v>234</v>
      </c>
      <c r="D21" s="121"/>
      <c r="E21" s="121"/>
    </row>
    <row r="22" spans="1:5" ht="15" customHeight="1" x14ac:dyDescent="0.2">
      <c r="A22" s="75" t="s">
        <v>291</v>
      </c>
      <c r="B22" s="95" t="s">
        <v>387</v>
      </c>
      <c r="C22" s="41" t="s">
        <v>235</v>
      </c>
      <c r="D22" s="121"/>
      <c r="E22" s="121"/>
    </row>
    <row r="23" spans="1:5" s="72" customFormat="1" ht="15" customHeight="1" x14ac:dyDescent="0.2">
      <c r="A23" s="75" t="s">
        <v>292</v>
      </c>
      <c r="B23" s="96" t="s">
        <v>388</v>
      </c>
      <c r="C23" s="41" t="s">
        <v>236</v>
      </c>
      <c r="D23" s="136">
        <f>D15+D16</f>
        <v>0</v>
      </c>
      <c r="E23" s="136">
        <f>E15+E16</f>
        <v>0</v>
      </c>
    </row>
    <row r="24" spans="1:5" ht="15" customHeight="1" x14ac:dyDescent="0.2">
      <c r="A24" s="69" t="s">
        <v>293</v>
      </c>
      <c r="B24" s="98" t="s">
        <v>389</v>
      </c>
      <c r="C24" s="41" t="s">
        <v>237</v>
      </c>
      <c r="D24" s="137">
        <f>SUM(D25:D28)</f>
        <v>0</v>
      </c>
      <c r="E24" s="137">
        <f>SUM(E25:E28)</f>
        <v>0</v>
      </c>
    </row>
    <row r="25" spans="1:5" ht="15" customHeight="1" x14ac:dyDescent="0.2">
      <c r="A25" s="69" t="s">
        <v>294</v>
      </c>
      <c r="B25" s="95" t="s">
        <v>390</v>
      </c>
      <c r="C25" s="41" t="s">
        <v>238</v>
      </c>
      <c r="D25" s="121"/>
      <c r="E25" s="121"/>
    </row>
    <row r="26" spans="1:5" ht="15" customHeight="1" x14ac:dyDescent="0.2">
      <c r="A26" s="68" t="s">
        <v>295</v>
      </c>
      <c r="B26" s="95" t="s">
        <v>391</v>
      </c>
      <c r="C26" s="41" t="s">
        <v>239</v>
      </c>
      <c r="D26" s="121"/>
      <c r="E26" s="121"/>
    </row>
    <row r="27" spans="1:5" ht="15" customHeight="1" x14ac:dyDescent="0.2">
      <c r="A27" s="68" t="s">
        <v>296</v>
      </c>
      <c r="B27" s="95" t="s">
        <v>319</v>
      </c>
      <c r="C27" s="41" t="s">
        <v>240</v>
      </c>
      <c r="D27" s="121"/>
      <c r="E27" s="121"/>
    </row>
    <row r="28" spans="1:5" ht="15" customHeight="1" x14ac:dyDescent="0.2">
      <c r="A28" s="75" t="s">
        <v>392</v>
      </c>
      <c r="B28" s="95" t="s">
        <v>393</v>
      </c>
      <c r="C28" s="41" t="s">
        <v>241</v>
      </c>
      <c r="D28" s="121"/>
      <c r="E28" s="121"/>
    </row>
    <row r="29" spans="1:5" s="72" customFormat="1" ht="15" customHeight="1" x14ac:dyDescent="0.2">
      <c r="A29" s="75" t="s">
        <v>297</v>
      </c>
      <c r="B29" s="96" t="s">
        <v>394</v>
      </c>
      <c r="C29" s="41" t="s">
        <v>242</v>
      </c>
      <c r="D29" s="136">
        <f>D23+D24</f>
        <v>0</v>
      </c>
      <c r="E29" s="136">
        <f>E23+E24</f>
        <v>0</v>
      </c>
    </row>
    <row r="30" spans="1:5" s="72" customFormat="1" ht="15" customHeight="1" x14ac:dyDescent="0.2">
      <c r="A30" s="67" t="s">
        <v>298</v>
      </c>
      <c r="B30" s="96" t="s">
        <v>395</v>
      </c>
      <c r="C30" s="41" t="s">
        <v>243</v>
      </c>
      <c r="D30" s="134"/>
      <c r="E30" s="134"/>
    </row>
    <row r="31" spans="1:5" s="72" customFormat="1" ht="15" customHeight="1" x14ac:dyDescent="0.2">
      <c r="A31" s="67" t="s">
        <v>299</v>
      </c>
      <c r="B31" s="96" t="s">
        <v>320</v>
      </c>
      <c r="C31" s="41" t="s">
        <v>244</v>
      </c>
      <c r="D31" s="134"/>
      <c r="E31" s="134"/>
    </row>
    <row r="32" spans="1:5" s="72" customFormat="1" ht="15" customHeight="1" x14ac:dyDescent="0.2">
      <c r="A32" s="67" t="s">
        <v>300</v>
      </c>
      <c r="B32" s="98" t="s">
        <v>396</v>
      </c>
      <c r="C32" s="41" t="s">
        <v>245</v>
      </c>
      <c r="D32" s="134"/>
      <c r="E32" s="134"/>
    </row>
    <row r="33" spans="1:5" s="72" customFormat="1" ht="15" customHeight="1" x14ac:dyDescent="0.2">
      <c r="A33" s="67" t="s">
        <v>301</v>
      </c>
      <c r="B33" s="98" t="s">
        <v>397</v>
      </c>
      <c r="C33" s="41" t="s">
        <v>246</v>
      </c>
      <c r="D33" s="134"/>
      <c r="E33" s="134"/>
    </row>
    <row r="34" spans="1:5" s="72" customFormat="1" ht="15" customHeight="1" x14ac:dyDescent="0.2">
      <c r="A34" s="67" t="s">
        <v>401</v>
      </c>
      <c r="B34" s="98" t="s">
        <v>327</v>
      </c>
      <c r="C34" s="41" t="s">
        <v>247</v>
      </c>
      <c r="D34" s="134"/>
      <c r="E34" s="134"/>
    </row>
    <row r="35" spans="1:5" s="72" customFormat="1" ht="15" customHeight="1" x14ac:dyDescent="0.2">
      <c r="A35" s="67" t="s">
        <v>302</v>
      </c>
      <c r="B35" s="99" t="s">
        <v>322</v>
      </c>
      <c r="C35" s="41" t="s">
        <v>248</v>
      </c>
      <c r="D35" s="136">
        <f>SUM(D29:D34)</f>
        <v>0</v>
      </c>
      <c r="E35" s="136">
        <f>SUM(E29:E34)</f>
        <v>0</v>
      </c>
    </row>
    <row r="36" spans="1:5" ht="15" customHeight="1" x14ac:dyDescent="0.2">
      <c r="B36" s="70" t="s">
        <v>321</v>
      </c>
      <c r="C36" s="41" t="s">
        <v>249</v>
      </c>
      <c r="D36" s="121"/>
      <c r="E36" s="121"/>
    </row>
    <row r="37" spans="1:5" s="72" customFormat="1" ht="15" customHeight="1" x14ac:dyDescent="0.2">
      <c r="A37" s="67" t="s">
        <v>303</v>
      </c>
      <c r="B37" s="98" t="s">
        <v>398</v>
      </c>
      <c r="C37" s="41" t="s">
        <v>250</v>
      </c>
      <c r="D37" s="134"/>
      <c r="E37" s="134"/>
    </row>
    <row r="38" spans="1:5" s="72" customFormat="1" ht="15" customHeight="1" x14ac:dyDescent="0.2">
      <c r="A38" s="67" t="s">
        <v>304</v>
      </c>
      <c r="B38" s="98" t="s">
        <v>323</v>
      </c>
      <c r="C38" s="41" t="s">
        <v>251</v>
      </c>
      <c r="D38" s="134"/>
      <c r="E38" s="134"/>
    </row>
    <row r="39" spans="1:5" s="72" customFormat="1" ht="15" customHeight="1" x14ac:dyDescent="0.2">
      <c r="A39" s="67" t="s">
        <v>305</v>
      </c>
      <c r="B39" s="98" t="s">
        <v>399</v>
      </c>
      <c r="C39" s="41" t="s">
        <v>252</v>
      </c>
      <c r="D39" s="134"/>
      <c r="E39" s="134"/>
    </row>
    <row r="40" spans="1:5" s="72" customFormat="1" ht="15" customHeight="1" x14ac:dyDescent="0.2">
      <c r="A40" s="67" t="s">
        <v>306</v>
      </c>
      <c r="B40" s="96" t="s">
        <v>400</v>
      </c>
      <c r="C40" s="41" t="s">
        <v>253</v>
      </c>
      <c r="D40" s="136">
        <f>SUM(D37:D39)</f>
        <v>0</v>
      </c>
      <c r="E40" s="136">
        <f>SUM(E37:E39)</f>
        <v>0</v>
      </c>
    </row>
    <row r="41" spans="1:5" ht="15" customHeight="1" x14ac:dyDescent="0.2">
      <c r="A41" s="67"/>
      <c r="B41" s="70" t="s">
        <v>324</v>
      </c>
      <c r="C41" s="41" t="s">
        <v>254</v>
      </c>
      <c r="D41" s="121"/>
      <c r="E41" s="121"/>
    </row>
    <row r="42" spans="1:5" s="72" customFormat="1" ht="15" customHeight="1" x14ac:dyDescent="0.2">
      <c r="A42" s="67" t="s">
        <v>307</v>
      </c>
      <c r="B42" s="96" t="s">
        <v>402</v>
      </c>
      <c r="C42" s="41" t="s">
        <v>255</v>
      </c>
      <c r="D42" s="134"/>
      <c r="E42" s="134"/>
    </row>
    <row r="43" spans="1:5" s="72" customFormat="1" ht="15" customHeight="1" x14ac:dyDescent="0.2">
      <c r="A43" s="69" t="s">
        <v>308</v>
      </c>
      <c r="B43" s="96" t="s">
        <v>403</v>
      </c>
      <c r="C43" s="41" t="s">
        <v>256</v>
      </c>
      <c r="D43" s="136">
        <f>SUM(D44:D49)</f>
        <v>0</v>
      </c>
      <c r="E43" s="136">
        <f>SUM(E44:E49)</f>
        <v>0</v>
      </c>
    </row>
    <row r="44" spans="1:5" ht="15" customHeight="1" x14ac:dyDescent="0.2">
      <c r="A44" s="69" t="s">
        <v>309</v>
      </c>
      <c r="B44" s="95" t="s">
        <v>404</v>
      </c>
      <c r="C44" s="41" t="s">
        <v>257</v>
      </c>
      <c r="D44" s="121"/>
      <c r="E44" s="121"/>
    </row>
    <row r="45" spans="1:5" ht="15" customHeight="1" x14ac:dyDescent="0.2">
      <c r="A45" s="68" t="s">
        <v>310</v>
      </c>
      <c r="B45" s="95" t="s">
        <v>405</v>
      </c>
      <c r="C45" s="41" t="s">
        <v>258</v>
      </c>
      <c r="D45" s="121"/>
      <c r="E45" s="121"/>
    </row>
    <row r="46" spans="1:5" ht="15" customHeight="1" x14ac:dyDescent="0.2">
      <c r="A46" s="68" t="s">
        <v>311</v>
      </c>
      <c r="B46" s="95" t="s">
        <v>406</v>
      </c>
      <c r="C46" s="41" t="s">
        <v>259</v>
      </c>
      <c r="D46" s="121"/>
      <c r="E46" s="121"/>
    </row>
    <row r="47" spans="1:5" ht="15" customHeight="1" x14ac:dyDescent="0.2">
      <c r="A47" s="68" t="s">
        <v>312</v>
      </c>
      <c r="B47" s="95" t="s">
        <v>325</v>
      </c>
      <c r="C47" s="41" t="s">
        <v>260</v>
      </c>
      <c r="D47" s="121"/>
      <c r="E47" s="121"/>
    </row>
    <row r="48" spans="1:5" ht="15" customHeight="1" x14ac:dyDescent="0.2">
      <c r="A48" s="68" t="s">
        <v>313</v>
      </c>
      <c r="B48" s="95" t="s">
        <v>326</v>
      </c>
      <c r="C48" s="41" t="s">
        <v>261</v>
      </c>
      <c r="D48" s="121"/>
      <c r="E48" s="121"/>
    </row>
    <row r="49" spans="1:5" ht="15" customHeight="1" x14ac:dyDescent="0.2">
      <c r="A49" s="75" t="s">
        <v>314</v>
      </c>
      <c r="B49" s="95" t="s">
        <v>407</v>
      </c>
      <c r="C49" s="41" t="s">
        <v>262</v>
      </c>
      <c r="D49" s="121"/>
      <c r="E49" s="121"/>
    </row>
    <row r="50" spans="1:5" s="72" customFormat="1" ht="15" customHeight="1" x14ac:dyDescent="0.2">
      <c r="A50" s="67" t="s">
        <v>315</v>
      </c>
      <c r="B50" s="96" t="s">
        <v>408</v>
      </c>
      <c r="C50" s="41" t="s">
        <v>263</v>
      </c>
      <c r="D50" s="136">
        <f>D42+D43</f>
        <v>0</v>
      </c>
      <c r="E50" s="136">
        <f>E42+E43</f>
        <v>0</v>
      </c>
    </row>
    <row r="51" spans="1:5" s="72" customFormat="1" ht="15" customHeight="1" x14ac:dyDescent="0.2">
      <c r="A51" s="67" t="s">
        <v>316</v>
      </c>
      <c r="B51" s="96" t="s">
        <v>409</v>
      </c>
      <c r="C51" s="41" t="s">
        <v>264</v>
      </c>
      <c r="D51" s="136">
        <f>D35+D40+D50</f>
        <v>0</v>
      </c>
      <c r="E51" s="136">
        <f>E35+E40+E50</f>
        <v>0</v>
      </c>
    </row>
    <row r="52" spans="1:5" s="72" customFormat="1" ht="15" customHeight="1" x14ac:dyDescent="0.2">
      <c r="A52" s="67" t="s">
        <v>317</v>
      </c>
      <c r="B52" s="96" t="s">
        <v>410</v>
      </c>
      <c r="C52" s="41" t="s">
        <v>265</v>
      </c>
      <c r="D52" s="136">
        <f>D13+D51</f>
        <v>0</v>
      </c>
      <c r="E52" s="136">
        <f>E13+E51</f>
        <v>0</v>
      </c>
    </row>
    <row r="53" spans="1:5" x14ac:dyDescent="0.2">
      <c r="A53" s="33"/>
      <c r="B53" s="33"/>
      <c r="C53" s="43"/>
      <c r="D53" s="33"/>
      <c r="E53" s="33"/>
    </row>
    <row r="54" spans="1:5" x14ac:dyDescent="0.2">
      <c r="A54" s="33"/>
      <c r="B54" s="33"/>
      <c r="C54" s="43"/>
      <c r="D54" s="33"/>
      <c r="E54" s="33"/>
    </row>
    <row r="55" spans="1:5" x14ac:dyDescent="0.2">
      <c r="A55" s="33"/>
      <c r="B55" s="33"/>
      <c r="C55" s="43"/>
      <c r="D55" s="33"/>
      <c r="E55" s="33"/>
    </row>
    <row r="56" spans="1:5" x14ac:dyDescent="0.2">
      <c r="A56" s="33"/>
      <c r="B56" s="33"/>
      <c r="C56" s="43"/>
      <c r="D56" s="33"/>
      <c r="E56" s="33"/>
    </row>
    <row r="57" spans="1:5" x14ac:dyDescent="0.2">
      <c r="A57" s="33"/>
      <c r="B57" s="33"/>
      <c r="C57" s="43"/>
      <c r="D57" s="33"/>
      <c r="E57" s="33"/>
    </row>
    <row r="58" spans="1:5" x14ac:dyDescent="0.2">
      <c r="A58" s="33"/>
      <c r="B58" s="33"/>
      <c r="C58" s="43"/>
      <c r="D58" s="33"/>
      <c r="E58" s="33"/>
    </row>
    <row r="59" spans="1:5" x14ac:dyDescent="0.2">
      <c r="A59" s="33"/>
      <c r="B59" s="33"/>
      <c r="C59" s="43"/>
      <c r="D59" s="33"/>
      <c r="E59" s="33"/>
    </row>
    <row r="60" spans="1:5" x14ac:dyDescent="0.2">
      <c r="A60" s="33"/>
      <c r="B60" s="33"/>
      <c r="C60" s="43"/>
      <c r="D60" s="33"/>
      <c r="E60" s="33"/>
    </row>
    <row r="61" spans="1:5" x14ac:dyDescent="0.2">
      <c r="A61" s="33"/>
      <c r="B61" s="33"/>
      <c r="C61" s="43"/>
      <c r="D61" s="33"/>
      <c r="E61" s="33"/>
    </row>
    <row r="62" spans="1:5" x14ac:dyDescent="0.2">
      <c r="A62" s="33"/>
      <c r="B62" s="33"/>
      <c r="C62" s="43"/>
      <c r="D62" s="33"/>
      <c r="E62" s="33"/>
    </row>
  </sheetData>
  <mergeCells count="1">
    <mergeCell ref="D11:E11"/>
  </mergeCells>
  <phoneticPr fontId="0" type="noConversion"/>
  <pageMargins left="0.78740157480314965" right="0.78740157480314965" top="0.78740157480314965" bottom="0.78740157480314965" header="0.51181102362204722" footer="0.51181102362204722"/>
  <pageSetup paperSize="9" scale="8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Z27"/>
  <sheetViews>
    <sheetView workbookViewId="0">
      <selection activeCell="B5" sqref="B5"/>
    </sheetView>
  </sheetViews>
  <sheetFormatPr defaultRowHeight="12.75" x14ac:dyDescent="0.2"/>
  <cols>
    <col min="1" max="1" width="4.7109375" style="153" customWidth="1"/>
    <col min="2" max="2" width="41.85546875" customWidth="1"/>
    <col min="3" max="3" width="5.140625" customWidth="1"/>
    <col min="4" max="11" width="10.85546875" customWidth="1"/>
  </cols>
  <sheetData>
    <row r="1" spans="1:26" s="34" customFormat="1" ht="20.100000000000001" customHeight="1" x14ac:dyDescent="0.2">
      <c r="A1" s="154"/>
      <c r="B1" s="35"/>
      <c r="C1" s="60"/>
      <c r="D1" s="60" t="s">
        <v>444</v>
      </c>
      <c r="E1" s="25"/>
      <c r="F1" s="25"/>
      <c r="G1" s="25"/>
      <c r="H1" s="39"/>
      <c r="I1" s="155" t="s">
        <v>445</v>
      </c>
      <c r="J1" s="25"/>
      <c r="K1" s="25"/>
      <c r="L1" s="50"/>
      <c r="M1" s="50"/>
      <c r="N1" s="51"/>
      <c r="O1" s="50"/>
      <c r="P1" s="51"/>
      <c r="Q1" s="50"/>
      <c r="R1" s="50"/>
      <c r="S1" s="50"/>
      <c r="T1" s="50"/>
      <c r="U1" s="50"/>
      <c r="V1" s="50"/>
      <c r="W1" s="50"/>
      <c r="X1" s="50"/>
      <c r="Y1" s="49"/>
      <c r="Z1" s="50"/>
    </row>
    <row r="2" spans="1:26" s="34" customFormat="1" ht="12" customHeight="1" x14ac:dyDescent="0.2">
      <c r="A2" s="156" t="s">
        <v>330</v>
      </c>
      <c r="B2" s="35"/>
      <c r="C2" s="60"/>
      <c r="D2" s="174" t="s">
        <v>202</v>
      </c>
      <c r="E2" s="25"/>
      <c r="F2" s="25"/>
      <c r="G2" s="25"/>
      <c r="H2" s="39"/>
      <c r="I2" s="62"/>
      <c r="J2" s="25"/>
      <c r="K2" s="25"/>
      <c r="L2" s="50"/>
      <c r="M2" s="50"/>
      <c r="N2" s="51"/>
      <c r="O2" s="50"/>
      <c r="P2" s="51"/>
      <c r="Q2" s="50"/>
      <c r="R2" s="50"/>
      <c r="S2" s="50"/>
      <c r="T2" s="50"/>
      <c r="U2" s="50"/>
      <c r="V2" s="50"/>
      <c r="W2" s="50"/>
      <c r="X2" s="50"/>
      <c r="Y2" s="49"/>
      <c r="Z2" s="50"/>
    </row>
    <row r="3" spans="1:26" s="34" customFormat="1" ht="12" customHeight="1" x14ac:dyDescent="0.2">
      <c r="A3" s="156" t="s">
        <v>331</v>
      </c>
      <c r="B3" s="36"/>
      <c r="C3" s="157"/>
      <c r="D3" s="174"/>
      <c r="E3" s="25"/>
      <c r="F3" s="39"/>
      <c r="G3" s="56"/>
      <c r="H3" s="39"/>
      <c r="I3" s="158"/>
      <c r="J3" s="39"/>
      <c r="K3" s="56" t="s">
        <v>446</v>
      </c>
      <c r="L3" s="50"/>
      <c r="M3" s="50"/>
      <c r="N3" s="51"/>
      <c r="O3" s="50"/>
      <c r="P3" s="51"/>
      <c r="Q3" s="50"/>
      <c r="R3" s="50"/>
      <c r="S3" s="50"/>
      <c r="T3" s="50"/>
      <c r="U3" s="50"/>
      <c r="V3" s="50"/>
      <c r="W3" s="50"/>
      <c r="X3" s="50"/>
      <c r="Y3" s="53"/>
      <c r="Z3" s="54"/>
    </row>
    <row r="4" spans="1:26" s="34" customFormat="1" ht="12" customHeight="1" x14ac:dyDescent="0.2">
      <c r="A4" s="156" t="s">
        <v>447</v>
      </c>
      <c r="B4" s="37"/>
      <c r="C4" s="57"/>
      <c r="D4" s="175" t="s">
        <v>448</v>
      </c>
      <c r="E4" s="39"/>
      <c r="F4" s="58"/>
      <c r="G4" s="39"/>
      <c r="H4" s="39"/>
      <c r="I4" s="158"/>
      <c r="J4" s="58"/>
      <c r="K4" s="39"/>
      <c r="L4" s="50"/>
      <c r="M4" s="50"/>
      <c r="N4" s="51"/>
      <c r="O4" s="50"/>
      <c r="P4" s="51"/>
      <c r="Q4" s="50"/>
      <c r="R4" s="50"/>
      <c r="S4" s="50"/>
      <c r="T4" s="50"/>
      <c r="U4" s="50"/>
      <c r="V4" s="50"/>
      <c r="W4" s="50"/>
      <c r="X4" s="50"/>
      <c r="Y4" s="55"/>
      <c r="Z4" s="50"/>
    </row>
    <row r="5" spans="1:26" s="34" customFormat="1" ht="12" customHeight="1" x14ac:dyDescent="0.2">
      <c r="A5" s="154"/>
      <c r="B5" s="25"/>
      <c r="C5" s="38"/>
      <c r="D5" s="176"/>
      <c r="E5" s="39"/>
      <c r="F5" s="58"/>
      <c r="G5" s="39"/>
      <c r="H5" s="47"/>
      <c r="I5" s="159"/>
      <c r="J5" s="58"/>
      <c r="K5" s="39"/>
      <c r="L5" s="50"/>
      <c r="M5" s="50"/>
      <c r="N5" s="51"/>
      <c r="O5" s="50"/>
      <c r="P5" s="51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6" s="34" customFormat="1" ht="12" customHeight="1" x14ac:dyDescent="0.2">
      <c r="A6" s="154"/>
      <c r="B6" s="25"/>
      <c r="C6" s="160"/>
      <c r="D6" s="160" t="s">
        <v>277</v>
      </c>
      <c r="E6" s="39"/>
      <c r="F6" s="58"/>
      <c r="G6" s="39"/>
      <c r="H6" s="38"/>
      <c r="I6" s="159"/>
      <c r="J6" s="58"/>
      <c r="K6" s="39"/>
      <c r="L6" s="50"/>
      <c r="M6" s="50"/>
      <c r="N6" s="51"/>
      <c r="O6" s="50"/>
      <c r="P6" s="51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6" s="34" customFormat="1" ht="12" customHeight="1" x14ac:dyDescent="0.2">
      <c r="A7" s="154"/>
      <c r="B7" s="25"/>
      <c r="C7" s="57"/>
      <c r="D7" s="177"/>
      <c r="E7" s="39"/>
      <c r="F7" s="58"/>
      <c r="G7" s="39"/>
      <c r="H7" s="47"/>
      <c r="I7" s="159"/>
      <c r="J7" s="58"/>
      <c r="K7" s="39"/>
      <c r="L7" s="50"/>
      <c r="M7" s="50"/>
      <c r="N7" s="51"/>
      <c r="O7" s="50"/>
      <c r="P7" s="51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s="34" customFormat="1" ht="12" customHeight="1" x14ac:dyDescent="0.2">
      <c r="A8" s="154"/>
      <c r="B8" s="25"/>
      <c r="C8" s="57"/>
      <c r="D8" s="47"/>
      <c r="E8" s="39"/>
      <c r="F8" s="58"/>
      <c r="G8" s="39"/>
      <c r="H8" s="47"/>
      <c r="I8" s="161"/>
      <c r="J8" s="58"/>
      <c r="K8" s="39"/>
      <c r="L8" s="50"/>
      <c r="M8" s="50"/>
      <c r="N8" s="51"/>
      <c r="O8" s="50"/>
      <c r="P8" s="51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s="34" customFormat="1" ht="9" customHeight="1" thickBot="1" x14ac:dyDescent="0.25">
      <c r="A9" s="154"/>
      <c r="B9" s="25"/>
      <c r="C9" s="57"/>
      <c r="D9" s="47"/>
      <c r="E9" s="39"/>
      <c r="F9" s="58"/>
      <c r="G9" s="39"/>
      <c r="H9" s="47"/>
      <c r="I9" s="39"/>
      <c r="J9" s="58"/>
      <c r="K9" s="39"/>
      <c r="L9" s="50"/>
      <c r="M9" s="50"/>
      <c r="N9" s="51"/>
      <c r="O9" s="50"/>
      <c r="P9" s="51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s="34" customFormat="1" ht="12" hidden="1" customHeight="1" x14ac:dyDescent="0.2">
      <c r="A10" s="138"/>
      <c r="B10" s="139"/>
      <c r="C10" s="142"/>
      <c r="D10" s="143"/>
      <c r="E10" s="140"/>
      <c r="F10" s="141"/>
      <c r="G10" s="140"/>
      <c r="H10" s="143"/>
      <c r="I10" s="140"/>
      <c r="J10" s="141"/>
      <c r="K10" s="140"/>
      <c r="L10" s="50"/>
      <c r="M10" s="50"/>
      <c r="N10" s="51"/>
      <c r="O10" s="50"/>
      <c r="P10" s="51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x14ac:dyDescent="0.2">
      <c r="A11" s="1" t="s">
        <v>0</v>
      </c>
      <c r="B11" s="1" t="s">
        <v>443</v>
      </c>
      <c r="C11" s="15" t="s">
        <v>62</v>
      </c>
      <c r="D11" s="255" t="s">
        <v>175</v>
      </c>
      <c r="E11" s="256"/>
      <c r="F11" s="256"/>
      <c r="G11" s="257"/>
      <c r="H11" s="255" t="s">
        <v>449</v>
      </c>
      <c r="I11" s="256"/>
      <c r="J11" s="256"/>
      <c r="K11" s="257"/>
    </row>
    <row r="12" spans="1:26" ht="13.5" thickBot="1" x14ac:dyDescent="0.25">
      <c r="A12" s="2" t="s">
        <v>1</v>
      </c>
      <c r="B12" s="2" t="s">
        <v>35</v>
      </c>
      <c r="C12" s="16"/>
      <c r="D12" s="144" t="s">
        <v>450</v>
      </c>
      <c r="E12" s="21" t="s">
        <v>440</v>
      </c>
      <c r="F12" s="145" t="s">
        <v>441</v>
      </c>
      <c r="G12" s="146" t="s">
        <v>451</v>
      </c>
      <c r="H12" s="144" t="s">
        <v>450</v>
      </c>
      <c r="I12" s="21" t="s">
        <v>440</v>
      </c>
      <c r="J12" s="21" t="s">
        <v>441</v>
      </c>
      <c r="K12" s="146" t="s">
        <v>451</v>
      </c>
    </row>
    <row r="13" spans="1:26" ht="20.100000000000001" customHeight="1" x14ac:dyDescent="0.2">
      <c r="A13" s="147" t="s">
        <v>2</v>
      </c>
      <c r="B13" s="82" t="s">
        <v>452</v>
      </c>
      <c r="C13" s="148" t="s">
        <v>64</v>
      </c>
      <c r="D13" s="162"/>
      <c r="E13" s="163"/>
      <c r="F13" s="163"/>
      <c r="G13" s="164"/>
      <c r="H13" s="162"/>
      <c r="I13" s="163"/>
      <c r="J13" s="163"/>
      <c r="K13" s="164"/>
    </row>
    <row r="14" spans="1:26" ht="20.100000000000001" customHeight="1" x14ac:dyDescent="0.2">
      <c r="A14" s="149" t="s">
        <v>3</v>
      </c>
      <c r="B14" s="12" t="s">
        <v>453</v>
      </c>
      <c r="C14" s="150" t="s">
        <v>65</v>
      </c>
      <c r="D14" s="165"/>
      <c r="E14" s="107"/>
      <c r="F14" s="107"/>
      <c r="G14" s="166"/>
      <c r="H14" s="165"/>
      <c r="I14" s="107"/>
      <c r="J14" s="107"/>
      <c r="K14" s="166"/>
    </row>
    <row r="15" spans="1:26" ht="20.100000000000001" customHeight="1" x14ac:dyDescent="0.2">
      <c r="A15" s="149" t="s">
        <v>307</v>
      </c>
      <c r="B15" s="12" t="s">
        <v>454</v>
      </c>
      <c r="C15" s="150" t="s">
        <v>66</v>
      </c>
      <c r="D15" s="167">
        <f>SUM(D13:D14)</f>
        <v>0</v>
      </c>
      <c r="E15" s="167">
        <f t="shared" ref="E15:K15" si="0">SUM(E13:E14)</f>
        <v>0</v>
      </c>
      <c r="F15" s="167">
        <f t="shared" si="0"/>
        <v>0</v>
      </c>
      <c r="G15" s="167">
        <f t="shared" si="0"/>
        <v>0</v>
      </c>
      <c r="H15" s="167">
        <f t="shared" si="0"/>
        <v>0</v>
      </c>
      <c r="I15" s="167">
        <f t="shared" si="0"/>
        <v>0</v>
      </c>
      <c r="J15" s="167">
        <f t="shared" si="0"/>
        <v>0</v>
      </c>
      <c r="K15" s="167">
        <f t="shared" si="0"/>
        <v>0</v>
      </c>
    </row>
    <row r="16" spans="1:26" ht="20.100000000000001" customHeight="1" x14ac:dyDescent="0.2">
      <c r="A16" s="149" t="s">
        <v>308</v>
      </c>
      <c r="B16" s="12" t="s">
        <v>455</v>
      </c>
      <c r="C16" s="150" t="s">
        <v>67</v>
      </c>
      <c r="D16" s="168"/>
      <c r="E16" s="111"/>
      <c r="F16" s="111"/>
      <c r="G16" s="169"/>
      <c r="H16" s="168"/>
      <c r="I16" s="111"/>
      <c r="J16" s="111"/>
      <c r="K16" s="169"/>
    </row>
    <row r="17" spans="1:11" ht="20.100000000000001" customHeight="1" x14ac:dyDescent="0.2">
      <c r="A17" s="149" t="s">
        <v>13</v>
      </c>
      <c r="B17" s="12" t="s">
        <v>456</v>
      </c>
      <c r="C17" s="150" t="s">
        <v>68</v>
      </c>
      <c r="D17" s="167">
        <f>SUM(D15:D16)</f>
        <v>0</v>
      </c>
      <c r="E17" s="167">
        <f t="shared" ref="E17:K17" si="1">SUM(E15:E16)</f>
        <v>0</v>
      </c>
      <c r="F17" s="167">
        <f t="shared" si="1"/>
        <v>0</v>
      </c>
      <c r="G17" s="167">
        <f t="shared" si="1"/>
        <v>0</v>
      </c>
      <c r="H17" s="167">
        <f t="shared" si="1"/>
        <v>0</v>
      </c>
      <c r="I17" s="167">
        <f t="shared" si="1"/>
        <v>0</v>
      </c>
      <c r="J17" s="167">
        <f t="shared" si="1"/>
        <v>0</v>
      </c>
      <c r="K17" s="167">
        <f t="shared" si="1"/>
        <v>0</v>
      </c>
    </row>
    <row r="18" spans="1:11" ht="20.100000000000001" customHeight="1" x14ac:dyDescent="0.2">
      <c r="A18" s="149" t="s">
        <v>22</v>
      </c>
      <c r="B18" s="12" t="s">
        <v>457</v>
      </c>
      <c r="C18" s="150" t="s">
        <v>69</v>
      </c>
      <c r="D18" s="165"/>
      <c r="E18" s="107"/>
      <c r="F18" s="107"/>
      <c r="G18" s="166"/>
      <c r="H18" s="165"/>
      <c r="I18" s="107"/>
      <c r="J18" s="107"/>
      <c r="K18" s="166"/>
    </row>
    <row r="19" spans="1:11" ht="20.100000000000001" customHeight="1" x14ac:dyDescent="0.2">
      <c r="A19" s="149" t="s">
        <v>184</v>
      </c>
      <c r="B19" s="12" t="s">
        <v>458</v>
      </c>
      <c r="C19" s="150" t="s">
        <v>70</v>
      </c>
      <c r="D19" s="165"/>
      <c r="E19" s="107"/>
      <c r="F19" s="107"/>
      <c r="G19" s="166"/>
      <c r="H19" s="165"/>
      <c r="I19" s="107"/>
      <c r="J19" s="107"/>
      <c r="K19" s="166"/>
    </row>
    <row r="20" spans="1:11" ht="20.100000000000001" customHeight="1" x14ac:dyDescent="0.2">
      <c r="A20" s="149" t="s">
        <v>186</v>
      </c>
      <c r="B20" s="12" t="s">
        <v>459</v>
      </c>
      <c r="C20" s="150" t="s">
        <v>71</v>
      </c>
      <c r="D20" s="165"/>
      <c r="E20" s="107"/>
      <c r="F20" s="107"/>
      <c r="G20" s="166"/>
      <c r="H20" s="165"/>
      <c r="I20" s="107"/>
      <c r="J20" s="107"/>
      <c r="K20" s="166"/>
    </row>
    <row r="21" spans="1:11" ht="20.100000000000001" customHeight="1" x14ac:dyDescent="0.2">
      <c r="A21" s="149" t="s">
        <v>188</v>
      </c>
      <c r="B21" s="12" t="s">
        <v>460</v>
      </c>
      <c r="C21" s="150" t="s">
        <v>72</v>
      </c>
      <c r="D21" s="165"/>
      <c r="E21" s="107"/>
      <c r="F21" s="107"/>
      <c r="G21" s="170"/>
      <c r="H21" s="165"/>
      <c r="I21" s="107"/>
      <c r="J21" s="107"/>
      <c r="K21" s="170"/>
    </row>
    <row r="22" spans="1:11" ht="20.100000000000001" customHeight="1" x14ac:dyDescent="0.2">
      <c r="A22" s="149" t="s">
        <v>190</v>
      </c>
      <c r="B22" s="12" t="s">
        <v>461</v>
      </c>
      <c r="C22" s="150" t="s">
        <v>73</v>
      </c>
      <c r="D22" s="165"/>
      <c r="E22" s="107"/>
      <c r="F22" s="107"/>
      <c r="G22" s="170"/>
      <c r="H22" s="165"/>
      <c r="I22" s="107"/>
      <c r="J22" s="107"/>
      <c r="K22" s="170"/>
    </row>
    <row r="23" spans="1:11" ht="20.100000000000001" customHeight="1" x14ac:dyDescent="0.2">
      <c r="A23" s="149" t="s">
        <v>183</v>
      </c>
      <c r="B23" s="12" t="s">
        <v>462</v>
      </c>
      <c r="C23" s="150" t="s">
        <v>74</v>
      </c>
      <c r="D23" s="165"/>
      <c r="E23" s="107"/>
      <c r="F23" s="107"/>
      <c r="G23" s="170"/>
      <c r="H23" s="165"/>
      <c r="I23" s="107"/>
      <c r="J23" s="107"/>
      <c r="K23" s="170"/>
    </row>
    <row r="24" spans="1:11" ht="20.100000000000001" customHeight="1" x14ac:dyDescent="0.2">
      <c r="A24" s="149" t="s">
        <v>192</v>
      </c>
      <c r="B24" s="12" t="s">
        <v>463</v>
      </c>
      <c r="C24" s="150" t="s">
        <v>75</v>
      </c>
      <c r="D24" s="165"/>
      <c r="E24" s="107"/>
      <c r="F24" s="107"/>
      <c r="G24" s="170"/>
      <c r="H24" s="165"/>
      <c r="I24" s="107"/>
      <c r="J24" s="107"/>
      <c r="K24" s="170"/>
    </row>
    <row r="25" spans="1:11" ht="20.100000000000001" customHeight="1" x14ac:dyDescent="0.2">
      <c r="A25" s="149" t="s">
        <v>195</v>
      </c>
      <c r="B25" s="12" t="s">
        <v>442</v>
      </c>
      <c r="C25" s="150" t="s">
        <v>76</v>
      </c>
      <c r="D25" s="168"/>
      <c r="E25" s="111"/>
      <c r="F25" s="111"/>
      <c r="G25" s="171"/>
      <c r="H25" s="168"/>
      <c r="I25" s="111"/>
      <c r="J25" s="111"/>
      <c r="K25" s="171"/>
    </row>
    <row r="26" spans="1:11" ht="20.100000000000001" customHeight="1" thickBot="1" x14ac:dyDescent="0.25">
      <c r="A26" s="151" t="s">
        <v>193</v>
      </c>
      <c r="B26" s="89" t="s">
        <v>464</v>
      </c>
      <c r="C26" s="152" t="s">
        <v>77</v>
      </c>
      <c r="D26" s="172">
        <f>SUM(D17:D25)</f>
        <v>0</v>
      </c>
      <c r="E26" s="172">
        <f t="shared" ref="E26:K26" si="2">SUM(E17:E25)</f>
        <v>0</v>
      </c>
      <c r="F26" s="172">
        <f t="shared" si="2"/>
        <v>0</v>
      </c>
      <c r="G26" s="172">
        <f t="shared" si="2"/>
        <v>0</v>
      </c>
      <c r="H26" s="172">
        <f t="shared" si="2"/>
        <v>0</v>
      </c>
      <c r="I26" s="172">
        <f t="shared" si="2"/>
        <v>0</v>
      </c>
      <c r="J26" s="172">
        <f t="shared" si="2"/>
        <v>0</v>
      </c>
      <c r="K26" s="172">
        <f t="shared" si="2"/>
        <v>0</v>
      </c>
    </row>
    <row r="27" spans="1:11" x14ac:dyDescent="0.2">
      <c r="D27" s="173"/>
      <c r="E27" s="173"/>
      <c r="F27" s="173"/>
      <c r="G27" s="173"/>
      <c r="H27" s="173"/>
      <c r="I27" s="173"/>
      <c r="J27" s="173"/>
      <c r="K27" s="173"/>
    </row>
  </sheetData>
  <mergeCells count="2">
    <mergeCell ref="D11:G11"/>
    <mergeCell ref="H11:K11"/>
  </mergeCells>
  <phoneticPr fontId="0" type="noConversion"/>
  <pageMargins left="0.69" right="0.33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Rozvaha</vt:lpstr>
      <vt:lpstr>Výkaz ZZD</vt:lpstr>
      <vt:lpstr>Výkaz ZZU</vt:lpstr>
      <vt:lpstr>Cashflow</vt:lpstr>
      <vt:lpstr>Výkaz PZVK</vt:lpstr>
      <vt:lpstr>Rozvaha!DataSloupce</vt:lpstr>
      <vt:lpstr>'Výkaz ZZD'!DataSloupce</vt:lpstr>
      <vt:lpstr>'Výkaz ZZD'!Oblast_tisku</vt:lpstr>
      <vt:lpstr>'Výkaz ZZU'!Oblast_tisku</vt:lpstr>
    </vt:vector>
  </TitlesOfParts>
  <Company>Benefit CZ,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ucetni</cp:lastModifiedBy>
  <cp:lastPrinted>2025-05-15T10:28:42Z</cp:lastPrinted>
  <dcterms:created xsi:type="dcterms:W3CDTF">2001-05-14T07:03:44Z</dcterms:created>
  <dcterms:modified xsi:type="dcterms:W3CDTF">2026-04-15T12:43:02Z</dcterms:modified>
</cp:coreProperties>
</file>